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2. IÚ-Střed\ROK 2021\POPTÁVKY\Provoz\ruční myčka nákladních aut-modernizace a stavební úpravy\Výkaz výměr\"/>
    </mc:Choice>
  </mc:AlternateContent>
  <bookViews>
    <workbookView xWindow="-105" yWindow="-105" windowWidth="23250" windowHeight="1257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01 D.1.1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D.1.1. Pol'!$A$1:$X$296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289" i="12" l="1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2" i="12"/>
  <c r="M22" i="12" s="1"/>
  <c r="I22" i="12"/>
  <c r="I21" i="12" s="1"/>
  <c r="K22" i="12"/>
  <c r="O22" i="12"/>
  <c r="Q22" i="12"/>
  <c r="Q21" i="12" s="1"/>
  <c r="V22" i="12"/>
  <c r="G24" i="12"/>
  <c r="M24" i="12" s="1"/>
  <c r="I24" i="12"/>
  <c r="K24" i="12"/>
  <c r="O24" i="12"/>
  <c r="O21" i="12" s="1"/>
  <c r="Q24" i="12"/>
  <c r="V24" i="12"/>
  <c r="G25" i="12"/>
  <c r="I25" i="12"/>
  <c r="K25" i="12"/>
  <c r="M25" i="12"/>
  <c r="O25" i="12"/>
  <c r="Q25" i="12"/>
  <c r="V25" i="12"/>
  <c r="G27" i="12"/>
  <c r="M27" i="12" s="1"/>
  <c r="I27" i="12"/>
  <c r="K27" i="12"/>
  <c r="K21" i="12" s="1"/>
  <c r="O27" i="12"/>
  <c r="Q27" i="12"/>
  <c r="V27" i="12"/>
  <c r="V21" i="12" s="1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9" i="12"/>
  <c r="M39" i="12" s="1"/>
  <c r="I39" i="12"/>
  <c r="K39" i="12"/>
  <c r="K38" i="12" s="1"/>
  <c r="O39" i="12"/>
  <c r="O38" i="12" s="1"/>
  <c r="Q39" i="12"/>
  <c r="V39" i="12"/>
  <c r="V38" i="12" s="1"/>
  <c r="G43" i="12"/>
  <c r="M43" i="12" s="1"/>
  <c r="I43" i="12"/>
  <c r="I38" i="12" s="1"/>
  <c r="K43" i="12"/>
  <c r="O43" i="12"/>
  <c r="Q43" i="12"/>
  <c r="Q38" i="12" s="1"/>
  <c r="V43" i="12"/>
  <c r="G45" i="12"/>
  <c r="M45" i="12" s="1"/>
  <c r="I45" i="12"/>
  <c r="K45" i="12"/>
  <c r="O45" i="12"/>
  <c r="Q45" i="12"/>
  <c r="V45" i="12"/>
  <c r="G50" i="12"/>
  <c r="M50" i="12" s="1"/>
  <c r="I50" i="12"/>
  <c r="I49" i="12" s="1"/>
  <c r="K50" i="12"/>
  <c r="K49" i="12" s="1"/>
  <c r="O50" i="12"/>
  <c r="O49" i="12" s="1"/>
  <c r="Q50" i="12"/>
  <c r="Q49" i="12" s="1"/>
  <c r="V50" i="12"/>
  <c r="V49" i="12" s="1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62" i="12"/>
  <c r="M62" i="12" s="1"/>
  <c r="I62" i="12"/>
  <c r="K62" i="12"/>
  <c r="O62" i="12"/>
  <c r="Q62" i="12"/>
  <c r="V62" i="12"/>
  <c r="G65" i="12"/>
  <c r="O65" i="12"/>
  <c r="G66" i="12"/>
  <c r="M66" i="12" s="1"/>
  <c r="I66" i="12"/>
  <c r="I65" i="12" s="1"/>
  <c r="K66" i="12"/>
  <c r="K65" i="12" s="1"/>
  <c r="O66" i="12"/>
  <c r="Q66" i="12"/>
  <c r="Q65" i="12" s="1"/>
  <c r="V66" i="12"/>
  <c r="V65" i="12" s="1"/>
  <c r="G69" i="12"/>
  <c r="M69" i="12" s="1"/>
  <c r="I69" i="12"/>
  <c r="K69" i="12"/>
  <c r="O69" i="12"/>
  <c r="Q69" i="12"/>
  <c r="V69" i="12"/>
  <c r="G73" i="12"/>
  <c r="M73" i="12" s="1"/>
  <c r="I73" i="12"/>
  <c r="K73" i="12"/>
  <c r="O73" i="12"/>
  <c r="Q73" i="12"/>
  <c r="V73" i="12"/>
  <c r="G76" i="12"/>
  <c r="O76" i="12"/>
  <c r="G77" i="12"/>
  <c r="M77" i="12" s="1"/>
  <c r="M76" i="12" s="1"/>
  <c r="I77" i="12"/>
  <c r="I76" i="12" s="1"/>
  <c r="K77" i="12"/>
  <c r="K76" i="12" s="1"/>
  <c r="O77" i="12"/>
  <c r="Q77" i="12"/>
  <c r="Q76" i="12" s="1"/>
  <c r="V77" i="12"/>
  <c r="V76" i="12" s="1"/>
  <c r="K79" i="12"/>
  <c r="V79" i="12"/>
  <c r="G80" i="12"/>
  <c r="I80" i="12"/>
  <c r="I79" i="12" s="1"/>
  <c r="K80" i="12"/>
  <c r="O80" i="12"/>
  <c r="O79" i="12" s="1"/>
  <c r="Q80" i="12"/>
  <c r="Q79" i="12" s="1"/>
  <c r="V80" i="12"/>
  <c r="G83" i="12"/>
  <c r="M83" i="12" s="1"/>
  <c r="I83" i="12"/>
  <c r="K83" i="12"/>
  <c r="O83" i="12"/>
  <c r="Q83" i="12"/>
  <c r="V83" i="12"/>
  <c r="G86" i="12"/>
  <c r="G85" i="12" s="1"/>
  <c r="I86" i="12"/>
  <c r="K86" i="12"/>
  <c r="K85" i="12" s="1"/>
  <c r="O86" i="12"/>
  <c r="O85" i="12" s="1"/>
  <c r="Q86" i="12"/>
  <c r="V86" i="12"/>
  <c r="V85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I93" i="12"/>
  <c r="I85" i="12" s="1"/>
  <c r="K93" i="12"/>
  <c r="M93" i="12"/>
  <c r="O93" i="12"/>
  <c r="Q93" i="12"/>
  <c r="Q85" i="12" s="1"/>
  <c r="V93" i="12"/>
  <c r="K95" i="12"/>
  <c r="V95" i="12"/>
  <c r="G96" i="12"/>
  <c r="G95" i="12" s="1"/>
  <c r="I96" i="12"/>
  <c r="I95" i="12" s="1"/>
  <c r="K96" i="12"/>
  <c r="M96" i="12"/>
  <c r="M95" i="12" s="1"/>
  <c r="O96" i="12"/>
  <c r="O95" i="12" s="1"/>
  <c r="Q96" i="12"/>
  <c r="Q95" i="12" s="1"/>
  <c r="V96" i="12"/>
  <c r="G99" i="12"/>
  <c r="M99" i="12" s="1"/>
  <c r="I99" i="12"/>
  <c r="I98" i="12" s="1"/>
  <c r="K99" i="12"/>
  <c r="K98" i="12" s="1"/>
  <c r="O99" i="12"/>
  <c r="Q99" i="12"/>
  <c r="Q98" i="12" s="1"/>
  <c r="V99" i="12"/>
  <c r="V98" i="12" s="1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O98" i="12" s="1"/>
  <c r="Q105" i="12"/>
  <c r="V105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2" i="12"/>
  <c r="I142" i="12"/>
  <c r="K142" i="12"/>
  <c r="M142" i="12"/>
  <c r="O142" i="12"/>
  <c r="Q142" i="12"/>
  <c r="V142" i="12"/>
  <c r="G145" i="12"/>
  <c r="M145" i="12" s="1"/>
  <c r="I145" i="12"/>
  <c r="K145" i="12"/>
  <c r="O145" i="12"/>
  <c r="Q145" i="12"/>
  <c r="V145" i="12"/>
  <c r="G148" i="12"/>
  <c r="M148" i="12" s="1"/>
  <c r="I148" i="12"/>
  <c r="K148" i="12"/>
  <c r="O148" i="12"/>
  <c r="Q148" i="12"/>
  <c r="V148" i="12"/>
  <c r="G152" i="12"/>
  <c r="M152" i="12" s="1"/>
  <c r="I152" i="12"/>
  <c r="K152" i="12"/>
  <c r="O152" i="12"/>
  <c r="Q152" i="12"/>
  <c r="V152" i="12"/>
  <c r="G155" i="12"/>
  <c r="M155" i="12" s="1"/>
  <c r="I155" i="12"/>
  <c r="K155" i="12"/>
  <c r="O155" i="12"/>
  <c r="Q155" i="12"/>
  <c r="V155" i="12"/>
  <c r="K160" i="12"/>
  <c r="V160" i="12"/>
  <c r="G161" i="12"/>
  <c r="G160" i="12" s="1"/>
  <c r="I161" i="12"/>
  <c r="I160" i="12" s="1"/>
  <c r="K161" i="12"/>
  <c r="M161" i="12"/>
  <c r="M160" i="12" s="1"/>
  <c r="O161" i="12"/>
  <c r="O160" i="12" s="1"/>
  <c r="Q161" i="12"/>
  <c r="Q160" i="12" s="1"/>
  <c r="V161" i="12"/>
  <c r="G162" i="12"/>
  <c r="O162" i="12"/>
  <c r="G163" i="12"/>
  <c r="M163" i="12" s="1"/>
  <c r="M162" i="12" s="1"/>
  <c r="I163" i="12"/>
  <c r="I162" i="12" s="1"/>
  <c r="K163" i="12"/>
  <c r="K162" i="12" s="1"/>
  <c r="O163" i="12"/>
  <c r="Q163" i="12"/>
  <c r="Q162" i="12" s="1"/>
  <c r="V163" i="12"/>
  <c r="V162" i="12" s="1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O168" i="12"/>
  <c r="G169" i="12"/>
  <c r="M169" i="12" s="1"/>
  <c r="I169" i="12"/>
  <c r="I168" i="12" s="1"/>
  <c r="K169" i="12"/>
  <c r="K168" i="12" s="1"/>
  <c r="O169" i="12"/>
  <c r="Q169" i="12"/>
  <c r="Q168" i="12" s="1"/>
  <c r="V169" i="12"/>
  <c r="V168" i="12" s="1"/>
  <c r="G172" i="12"/>
  <c r="G168" i="12" s="1"/>
  <c r="I172" i="12"/>
  <c r="K172" i="12"/>
  <c r="M172" i="12"/>
  <c r="O172" i="12"/>
  <c r="Q172" i="12"/>
  <c r="V172" i="12"/>
  <c r="G174" i="12"/>
  <c r="M174" i="12" s="1"/>
  <c r="I174" i="12"/>
  <c r="K174" i="12"/>
  <c r="O174" i="12"/>
  <c r="Q174" i="12"/>
  <c r="V174" i="12"/>
  <c r="O175" i="12"/>
  <c r="G176" i="12"/>
  <c r="M176" i="12" s="1"/>
  <c r="I176" i="12"/>
  <c r="I175" i="12" s="1"/>
  <c r="K176" i="12"/>
  <c r="K175" i="12" s="1"/>
  <c r="O176" i="12"/>
  <c r="Q176" i="12"/>
  <c r="Q175" i="12" s="1"/>
  <c r="V176" i="12"/>
  <c r="V175" i="12" s="1"/>
  <c r="G177" i="12"/>
  <c r="I177" i="12"/>
  <c r="K177" i="12"/>
  <c r="M177" i="12"/>
  <c r="O177" i="12"/>
  <c r="Q177" i="12"/>
  <c r="V177" i="12"/>
  <c r="G179" i="12"/>
  <c r="M179" i="12" s="1"/>
  <c r="I179" i="12"/>
  <c r="I178" i="12" s="1"/>
  <c r="K179" i="12"/>
  <c r="K178" i="12" s="1"/>
  <c r="O179" i="12"/>
  <c r="O178" i="12" s="1"/>
  <c r="Q179" i="12"/>
  <c r="Q178" i="12" s="1"/>
  <c r="V179" i="12"/>
  <c r="V178" i="12" s="1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3" i="12"/>
  <c r="M183" i="12" s="1"/>
  <c r="I183" i="12"/>
  <c r="I182" i="12" s="1"/>
  <c r="K183" i="12"/>
  <c r="K182" i="12" s="1"/>
  <c r="O183" i="12"/>
  <c r="O182" i="12" s="1"/>
  <c r="Q183" i="12"/>
  <c r="Q182" i="12" s="1"/>
  <c r="V183" i="12"/>
  <c r="V182" i="12" s="1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2" i="12"/>
  <c r="M192" i="12" s="1"/>
  <c r="I192" i="12"/>
  <c r="K192" i="12"/>
  <c r="O192" i="12"/>
  <c r="Q192" i="12"/>
  <c r="V192" i="12"/>
  <c r="G195" i="12"/>
  <c r="M195" i="12" s="1"/>
  <c r="I195" i="12"/>
  <c r="K195" i="12"/>
  <c r="O195" i="12"/>
  <c r="Q195" i="12"/>
  <c r="V195" i="12"/>
  <c r="G197" i="12"/>
  <c r="M197" i="12" s="1"/>
  <c r="I197" i="12"/>
  <c r="K197" i="12"/>
  <c r="O197" i="12"/>
  <c r="Q197" i="12"/>
  <c r="V197" i="12"/>
  <c r="G202" i="12"/>
  <c r="M202" i="12" s="1"/>
  <c r="I202" i="12"/>
  <c r="K202" i="12"/>
  <c r="O202" i="12"/>
  <c r="Q202" i="12"/>
  <c r="V202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09" i="12"/>
  <c r="I209" i="12"/>
  <c r="I208" i="12" s="1"/>
  <c r="K209" i="12"/>
  <c r="O209" i="12"/>
  <c r="O208" i="12" s="1"/>
  <c r="Q209" i="12"/>
  <c r="Q208" i="12" s="1"/>
  <c r="V209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22" i="12"/>
  <c r="M222" i="12" s="1"/>
  <c r="I222" i="12"/>
  <c r="K222" i="12"/>
  <c r="O222" i="12"/>
  <c r="Q222" i="12"/>
  <c r="V222" i="12"/>
  <c r="V208" i="12" s="1"/>
  <c r="G227" i="12"/>
  <c r="M227" i="12" s="1"/>
  <c r="I227" i="12"/>
  <c r="K227" i="12"/>
  <c r="O227" i="12"/>
  <c r="Q227" i="12"/>
  <c r="V227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K208" i="12" s="1"/>
  <c r="O236" i="12"/>
  <c r="Q236" i="12"/>
  <c r="V236" i="12"/>
  <c r="G245" i="12"/>
  <c r="M245" i="12" s="1"/>
  <c r="I245" i="12"/>
  <c r="K245" i="12"/>
  <c r="O245" i="12"/>
  <c r="Q245" i="12"/>
  <c r="V245" i="12"/>
  <c r="G254" i="12"/>
  <c r="M254" i="12" s="1"/>
  <c r="I254" i="12"/>
  <c r="K254" i="12"/>
  <c r="O254" i="12"/>
  <c r="Q254" i="12"/>
  <c r="V254" i="12"/>
  <c r="I255" i="12"/>
  <c r="Q255" i="12"/>
  <c r="G256" i="12"/>
  <c r="G255" i="12" s="1"/>
  <c r="I256" i="12"/>
  <c r="K256" i="12"/>
  <c r="K255" i="12" s="1"/>
  <c r="O256" i="12"/>
  <c r="O255" i="12" s="1"/>
  <c r="Q256" i="12"/>
  <c r="V256" i="12"/>
  <c r="V255" i="12" s="1"/>
  <c r="G258" i="12"/>
  <c r="M258" i="12" s="1"/>
  <c r="I258" i="12"/>
  <c r="K258" i="12"/>
  <c r="O258" i="12"/>
  <c r="Q258" i="12"/>
  <c r="V258" i="12"/>
  <c r="G260" i="12"/>
  <c r="O260" i="12"/>
  <c r="G261" i="12"/>
  <c r="I261" i="12"/>
  <c r="I260" i="12" s="1"/>
  <c r="K261" i="12"/>
  <c r="K260" i="12" s="1"/>
  <c r="M261" i="12"/>
  <c r="O261" i="12"/>
  <c r="Q261" i="12"/>
  <c r="Q260" i="12" s="1"/>
  <c r="V261" i="12"/>
  <c r="V260" i="12" s="1"/>
  <c r="G268" i="12"/>
  <c r="I268" i="12"/>
  <c r="K268" i="12"/>
  <c r="M268" i="12"/>
  <c r="O268" i="12"/>
  <c r="Q268" i="12"/>
  <c r="V268" i="12"/>
  <c r="G276" i="12"/>
  <c r="M276" i="12" s="1"/>
  <c r="M275" i="12" s="1"/>
  <c r="I276" i="12"/>
  <c r="I275" i="12" s="1"/>
  <c r="K276" i="12"/>
  <c r="K275" i="12" s="1"/>
  <c r="O276" i="12"/>
  <c r="O275" i="12" s="1"/>
  <c r="Q276" i="12"/>
  <c r="Q275" i="12" s="1"/>
  <c r="V276" i="12"/>
  <c r="V275" i="12" s="1"/>
  <c r="G280" i="12"/>
  <c r="M280" i="12" s="1"/>
  <c r="I280" i="12"/>
  <c r="K280" i="12"/>
  <c r="K279" i="12" s="1"/>
  <c r="O280" i="12"/>
  <c r="Q280" i="12"/>
  <c r="V280" i="12"/>
  <c r="V279" i="12" s="1"/>
  <c r="G282" i="12"/>
  <c r="M282" i="12" s="1"/>
  <c r="I282" i="12"/>
  <c r="K282" i="12"/>
  <c r="O282" i="12"/>
  <c r="O279" i="12" s="1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I279" i="12" s="1"/>
  <c r="K284" i="12"/>
  <c r="O284" i="12"/>
  <c r="Q284" i="12"/>
  <c r="Q279" i="12" s="1"/>
  <c r="V284" i="12"/>
  <c r="G285" i="12"/>
  <c r="M285" i="12" s="1"/>
  <c r="I285" i="12"/>
  <c r="K285" i="12"/>
  <c r="O285" i="12"/>
  <c r="Q285" i="12"/>
  <c r="V285" i="12"/>
  <c r="G286" i="12"/>
  <c r="I286" i="12"/>
  <c r="K286" i="12"/>
  <c r="M286" i="12"/>
  <c r="O286" i="12"/>
  <c r="Q286" i="12"/>
  <c r="V286" i="12"/>
  <c r="G287" i="12"/>
  <c r="O287" i="12"/>
  <c r="G288" i="12"/>
  <c r="M288" i="12" s="1"/>
  <c r="I288" i="12"/>
  <c r="I287" i="12" s="1"/>
  <c r="K288" i="12"/>
  <c r="K287" i="12" s="1"/>
  <c r="O288" i="12"/>
  <c r="Q288" i="12"/>
  <c r="Q287" i="12" s="1"/>
  <c r="V288" i="12"/>
  <c r="V287" i="12" s="1"/>
  <c r="G290" i="12"/>
  <c r="M290" i="12" s="1"/>
  <c r="I290" i="12"/>
  <c r="K290" i="12"/>
  <c r="O290" i="12"/>
  <c r="Q290" i="12"/>
  <c r="V290" i="12"/>
  <c r="K292" i="12"/>
  <c r="V292" i="12"/>
  <c r="G293" i="12"/>
  <c r="M293" i="12" s="1"/>
  <c r="M292" i="12" s="1"/>
  <c r="I293" i="12"/>
  <c r="I292" i="12" s="1"/>
  <c r="K293" i="12"/>
  <c r="O293" i="12"/>
  <c r="O292" i="12" s="1"/>
  <c r="Q293" i="12"/>
  <c r="Q292" i="12" s="1"/>
  <c r="V293" i="12"/>
  <c r="I72" i="1"/>
  <c r="J68" i="1" s="1"/>
  <c r="J70" i="1"/>
  <c r="J69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F42" i="1"/>
  <c r="G42" i="1"/>
  <c r="H42" i="1"/>
  <c r="I42" i="1"/>
  <c r="J41" i="1" s="1"/>
  <c r="M287" i="12" l="1"/>
  <c r="G279" i="12"/>
  <c r="M260" i="12"/>
  <c r="M256" i="12"/>
  <c r="M255" i="12" s="1"/>
  <c r="G208" i="12"/>
  <c r="M209" i="12"/>
  <c r="M178" i="12"/>
  <c r="M175" i="12"/>
  <c r="G175" i="12"/>
  <c r="M168" i="12"/>
  <c r="M86" i="12"/>
  <c r="M85" i="12" s="1"/>
  <c r="G79" i="12"/>
  <c r="M80" i="12"/>
  <c r="M65" i="12"/>
  <c r="M49" i="12"/>
  <c r="M208" i="12"/>
  <c r="M279" i="12"/>
  <c r="M182" i="12"/>
  <c r="M98" i="12"/>
  <c r="M38" i="12"/>
  <c r="M8" i="12"/>
  <c r="M79" i="12"/>
  <c r="M21" i="12"/>
  <c r="G21" i="12"/>
  <c r="G292" i="12"/>
  <c r="G275" i="12"/>
  <c r="G182" i="12"/>
  <c r="G178" i="12"/>
  <c r="G49" i="12"/>
  <c r="G38" i="12"/>
  <c r="G98" i="12"/>
  <c r="G8" i="12"/>
  <c r="J67" i="1"/>
  <c r="J7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7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Churý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<sst xmlns="http://schemas.openxmlformats.org/spreadsheetml/2006/main" count="1324" uniqueCount="448">
  <si>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</si>
  <si>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</si>
  <si>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</si>
  <si>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</si>
  <si>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</si>
  <si>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</si>
  <si>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</si>
  <si>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</si>
  <si>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</si>
  <si>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</si>
  <si>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</si>
  <si>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</si>
  <si>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</si>
  <si>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</si>
  <si>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</si>
  <si>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</si>
  <si>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</si>
  <si>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</si>
  <si>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</si>
  <si>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</si>
  <si>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</si>
  <si>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</si>
  <si>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</si>
  <si>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</si>
  <si>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</si>
  <si>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</si>
  <si>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</si>
  <si>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</si>
  <si>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</si>
  <si>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</si>
  <si>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</si>
  <si>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</si>
  <si>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</si>
  <si>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</si>
  <si>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</si>
  <si>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</si>
  <si>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</si>
  <si>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</si>
  <si>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</si>
  <si>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</si>
  <si>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</si>
  <si>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</si>
  <si>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</si>
  <si>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D.1.1.</t>
  </si>
  <si>
    <t>Stavební řešení</t>
  </si>
  <si>
    <t>SO01</t>
  </si>
  <si>
    <t>Myčka nákladních vozidel</t>
  </si>
  <si>
    <t>Objekt:</t>
  </si>
  <si>
    <t>Rozpočet:</t>
  </si>
  <si>
    <t>T1219009</t>
  </si>
  <si>
    <t>Ruční myčka nákladních vozidel</t>
  </si>
  <si>
    <t>Stavba</t>
  </si>
  <si>
    <t>Celkem za stavbu</t>
  </si>
  <si>
    <t>CZK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</si>
  <si>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</si>
  <si>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</si>
  <si>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</si>
  <si>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</si>
  <si>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</si>
  <si>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</si>
  <si>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</si>
  <si>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</si>
  <si>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</si>
  <si>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</si>
  <si>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</si>
  <si>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</si>
  <si>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</si>
  <si>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</si>
  <si>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</si>
  <si>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</si>
  <si>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</si>
  <si>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</si>
  <si>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</si>
  <si>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</si>
  <si>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</si>
  <si>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</si>
  <si>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</si>
  <si>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</si>
  <si>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</si>
  <si>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</si>
  <si>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</si>
  <si>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</si>
  <si>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</si>
  <si>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</si>
  <si>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</si>
  <si>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</si>
  <si>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</si>
  <si>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</si>
  <si>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</si>
  <si>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</si>
  <si>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</si>
  <si>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</si>
  <si>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</si>
  <si>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</si>
  <si>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</si>
  <si>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</si>
  <si>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</si>
  <si>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</si>
  <si>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</si>
  <si>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</si>
  <si>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</si>
  <si>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</si>
  <si>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</si>
  <si>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</si>
  <si>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</si>
  <si>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</si>
  <si>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</si>
  <si>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</si>
  <si>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</si>
  <si>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</si>
  <si>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</si>
  <si>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</si>
  <si>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</si>
  <si>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</si>
  <si>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</si>
  <si>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</si>
  <si>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</si>
  <si>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</si>
  <si>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</si>
  <si>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</si>
  <si>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</si>
  <si>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</si>
  <si>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</si>
  <si>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</si>
  <si>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</si>
  <si>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</si>
  <si>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</si>
  <si>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</si>
  <si>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271531113R00</t>
  </si>
  <si>
    <t>Polštář základu z kameniva hr. drceného 16-32 mm</t>
  </si>
  <si>
    <t>m3</t>
  </si>
  <si>
    <t>RTS 19/ II</t>
  </si>
  <si>
    <t>Práce</t>
  </si>
  <si>
    <t>POL1_</t>
  </si>
  <si>
    <t>(5,64*15,3-6,2*1,2)*0,1</t>
  </si>
  <si>
    <t>VV</t>
  </si>
  <si>
    <t>273323411R00</t>
  </si>
  <si>
    <t>Železobeton základ. desek vodostavební C 25/30</t>
  </si>
  <si>
    <t>1.01,1.02,1.03 : 91,5*0,29</t>
  </si>
  <si>
    <t>-6*1*0,29</t>
  </si>
  <si>
    <t>273351215R00</t>
  </si>
  <si>
    <t>Bednění stěn základových desek - zřízení</t>
  </si>
  <si>
    <t>m2</t>
  </si>
  <si>
    <t>(15,63*2+5,465*2)*0,2</t>
  </si>
  <si>
    <t>273351216R00</t>
  </si>
  <si>
    <t>Bednění stěn základových desek - odstranění</t>
  </si>
  <si>
    <t>Včetně očištění, vytřídění a uložení bednicího materiálu.</t>
  </si>
  <si>
    <t>POP</t>
  </si>
  <si>
    <t>273362021R00</t>
  </si>
  <si>
    <t>Výztuž základových desek ze svařovaných sití KARI</t>
  </si>
  <si>
    <t>t</t>
  </si>
  <si>
    <t>1.01,1.02,1.03 : (91,5-6*1)*0,0079*2*1,1</t>
  </si>
  <si>
    <t>310238211R00</t>
  </si>
  <si>
    <t>Zazdívka otvorů plochy do 1 m2 cihlami na MVC</t>
  </si>
  <si>
    <t>0,9*0,9*0,365*8</t>
  </si>
  <si>
    <t>317121151RT2</t>
  </si>
  <si>
    <t>Montáž ŽB překladů do 105 cm dodatečně do rýh včetně dodávky RZP 1/10  119 x 14 x 14 cm</t>
  </si>
  <si>
    <t>kus</t>
  </si>
  <si>
    <t>342172144R00</t>
  </si>
  <si>
    <t>Mtž Kingspan k oc.prof.,stěna jednod.,FH,tl.80 mm</t>
  </si>
  <si>
    <t>1.01 : (15,63*2+5,625*2)*5,4-1,65*2,4-4,2*3,8</t>
  </si>
  <si>
    <t>346244811RT2</t>
  </si>
  <si>
    <t>Přizdívky izol. z cihel dl.29 cm, MC 10, tl. 65 mm s použitím suché maltové směsi</t>
  </si>
  <si>
    <t>žb kanál : (6*2+1,2*2)*0,34</t>
  </si>
  <si>
    <t>346245999R00</t>
  </si>
  <si>
    <t>Příplatek za ochranu izolace maltou min. MC 10</t>
  </si>
  <si>
    <t>388381132R00</t>
  </si>
  <si>
    <t xml:space="preserve">Kanály ze železobetonu volné 600 x 400 mm </t>
  </si>
  <si>
    <t>m</t>
  </si>
  <si>
    <t>6</t>
  </si>
  <si>
    <t>444172113R00</t>
  </si>
  <si>
    <t>Mtž Kingspan k oc.prof, podhled samonosný jedn.,RW, tl.80 mm</t>
  </si>
  <si>
    <t>1.01 : 91,5</t>
  </si>
  <si>
    <t>61210001</t>
  </si>
  <si>
    <t>Panely sendvič Kingspan, tl.jádra PIR 80mm, vč.doplňků, detailů, povrch PFDF</t>
  </si>
  <si>
    <t>Vlastní</t>
  </si>
  <si>
    <t>Indiv</t>
  </si>
  <si>
    <t>Specifikace</t>
  </si>
  <si>
    <t>POL3_</t>
  </si>
  <si>
    <t>1.01 : (15,63*2+5,625*2)*5,4-1,65*2,4-4,2*3,8*1,05</t>
  </si>
  <si>
    <t>91,5*1,05</t>
  </si>
  <si>
    <t>611421421R00</t>
  </si>
  <si>
    <t>Oprava váp.omítek stropů do 50% plochy - hladkých</t>
  </si>
  <si>
    <t>Včetně pomocného pracovního lešení o výšce podlahy do 1900 mm a pro zatížení do 1,5 kPa.</t>
  </si>
  <si>
    <t>1.02 : 26,4</t>
  </si>
  <si>
    <t>1.03 : 10,4</t>
  </si>
  <si>
    <t>612401391RT2</t>
  </si>
  <si>
    <t>Omítka malých ploch vnitřních stěn do 1 m2 vápennou štukovou omítkou</t>
  </si>
  <si>
    <t>8</t>
  </si>
  <si>
    <t>612421421R00</t>
  </si>
  <si>
    <t>Oprava vápen.omítek stěn do 50 % pl. - hladkých</t>
  </si>
  <si>
    <t>1.02 : (4,5*2+5,465*2)*3,2-1,45*2,4-1,65*2,4+0,2*(1,65+2,4*2)-0,9*0,6*2+0,2*(0,9*3+0,6*6)</t>
  </si>
  <si>
    <t>1.03 : (1,775*2+5,465*2)*3,2-1,45*2,4-0,9*0,6+0,2*(0,9+0,6*2)</t>
  </si>
  <si>
    <t>622421725R00</t>
  </si>
  <si>
    <t>Oprava vněj.om.vápenné štuk. stěn,sl.II,do 50%,SMS</t>
  </si>
  <si>
    <t>(25,95+2,05)*6</t>
  </si>
  <si>
    <t>-0,9*1,5*4</t>
  </si>
  <si>
    <t>-0,9*0,9*8</t>
  </si>
  <si>
    <t>622421143R00</t>
  </si>
  <si>
    <t>Omítka vnější stěn, MVC, štuková, složitost 1-2</t>
  </si>
  <si>
    <t>1*1*8</t>
  </si>
  <si>
    <t>622471317R00</t>
  </si>
  <si>
    <t>Nátěr nebo nástřik stěn vnějších, složitost 1 - 2</t>
  </si>
  <si>
    <t>Penetrace + 2 x krycí nátěr.</t>
  </si>
  <si>
    <t>6*6-4,2*3,8+0,2*(4,2+3,8*2)</t>
  </si>
  <si>
    <t>622472112R00</t>
  </si>
  <si>
    <t>Omítka stěn vnější ze SMS štuková slož. II. ručně</t>
  </si>
  <si>
    <t>631313621R00</t>
  </si>
  <si>
    <t>Mazanina betonová tl. 8 - 12 cm C 20/25</t>
  </si>
  <si>
    <t>Včetně vytvoření dilatačních spár, bez zaplnění.</t>
  </si>
  <si>
    <t>podkladní beton pod kanál : 1,2*6,2*0,1</t>
  </si>
  <si>
    <t>631315621R00</t>
  </si>
  <si>
    <t>Mazanina betonová tl. 12 - 24 cm C 20/25</t>
  </si>
  <si>
    <t>(5,64*15,3-6,2*1,2)*0,14</t>
  </si>
  <si>
    <t>(5,64*2+15,3*2)*0,2*0,2*0,5</t>
  </si>
  <si>
    <t>631362021R00</t>
  </si>
  <si>
    <t>Výztuž mazanin svařovanou sítí z drátů Kari</t>
  </si>
  <si>
    <t>podkladní beton pod kanál : 1,2*6,2*0,1*0,0044*1,1</t>
  </si>
  <si>
    <t>(5,64*15,3-6,2*1,2)*0,0069*2*1,1</t>
  </si>
  <si>
    <t>648991113RT2</t>
  </si>
  <si>
    <t>Osazení parapet.desek plast. a lamin. š.nad 20cm včetně dodávky plastové parapetní desky š. 250 mm</t>
  </si>
  <si>
    <t>k O1 : 0,9*4</t>
  </si>
  <si>
    <t>919726212R00</t>
  </si>
  <si>
    <t>Těsnění spár zálivkou za studena</t>
  </si>
  <si>
    <t>Včetně vyčištění a impregnace spár před těsněním a zalitím.</t>
  </si>
  <si>
    <t>(6*2+1*2)</t>
  </si>
  <si>
    <t>111609990500R</t>
  </si>
  <si>
    <t>Zalévací hmota vukur om 22</t>
  </si>
  <si>
    <t>kg</t>
  </si>
  <si>
    <t>SPCM</t>
  </si>
  <si>
    <t>(6*2+1*2)*1</t>
  </si>
  <si>
    <t>941941041R00</t>
  </si>
  <si>
    <t>Montáž lešení leh.řad.s podlahami,š.1,2 m, H 10 m</t>
  </si>
  <si>
    <t>Včetně kotvení lešení.</t>
  </si>
  <si>
    <t>(6+2,05+25,59)*6</t>
  </si>
  <si>
    <t>941941292R00</t>
  </si>
  <si>
    <t>Příplatek za každý měsíc použití lešení k pol.1042</t>
  </si>
  <si>
    <t>(6+2,05+25,59)*6*3</t>
  </si>
  <si>
    <t>941941841R00</t>
  </si>
  <si>
    <t>Demontáž lešení leh.řad.s podlahami,š.1,2 m,H 10 m</t>
  </si>
  <si>
    <t>941955002R00</t>
  </si>
  <si>
    <t>Lešení lehké pomocné, výška podlahy do 1,9 m</t>
  </si>
  <si>
    <t>1.01,1.02,1.03 : 91,5+26,4+10,4</t>
  </si>
  <si>
    <t>952901114R00</t>
  </si>
  <si>
    <t>Vyčištění budov o výšce podlaží nad 4 m</t>
  </si>
  <si>
    <t>961051111R00</t>
  </si>
  <si>
    <t>Bourání mostních základů železobetonových</t>
  </si>
  <si>
    <t>Beton.vana pod původní ČOV : 2,37*4*1-1,5*2,1*0,6</t>
  </si>
  <si>
    <t>962052211R00</t>
  </si>
  <si>
    <t>Bourání zdiva železobetonového nadzákladového</t>
  </si>
  <si>
    <t>rozšíření otvoru pro vrata : 3,8*0,4*0,2</t>
  </si>
  <si>
    <t>965042241RT1</t>
  </si>
  <si>
    <t>Bourání mazanin betonových tl. nad 10 cm, nad 4 m2 ručně tl. mazaniny 10 - 15 cm</t>
  </si>
  <si>
    <t>1.01 : 91,5*0,3</t>
  </si>
  <si>
    <t>965049111RT1</t>
  </si>
  <si>
    <t>Příplatek, bourání mazanin se svař. síťí tl. 10 cm jednostranná výztuž svařovanou sítí</t>
  </si>
  <si>
    <t>965048250R00</t>
  </si>
  <si>
    <t>Dočištění povrchu po vybourání dlažeb, MC do 50%</t>
  </si>
  <si>
    <t>1.02,1.03 : 26,4+10,4</t>
  </si>
  <si>
    <t>965081713RT1</t>
  </si>
  <si>
    <t>Bourání dlažeb keramických tl.10 mm, nad 1 m2 ručně, dlaždice keramické</t>
  </si>
  <si>
    <t>965081923R00</t>
  </si>
  <si>
    <t>Bourání dlažeb beton.,čedič.tl.40 mm, pl.nad 1 m2</t>
  </si>
  <si>
    <t>968071112R00</t>
  </si>
  <si>
    <t>Vyvěšení, zavěšení kovových křídel oken pl. 1,5 m2</t>
  </si>
  <si>
    <t>12*2</t>
  </si>
  <si>
    <t>968071126R00</t>
  </si>
  <si>
    <t>Vyvěšení, zavěšení kovových křídel dveří nad 2 m2</t>
  </si>
  <si>
    <t>968071136R00</t>
  </si>
  <si>
    <t>Vyvěšení, zavěšení kovových křídel vrat do 4 m2</t>
  </si>
  <si>
    <t>968072354R00</t>
  </si>
  <si>
    <t>Vybourání kovových rámů oken zdvojených pl. 1 m2</t>
  </si>
  <si>
    <t>0,9*0,9*8</t>
  </si>
  <si>
    <t>968072355R00</t>
  </si>
  <si>
    <t>Vybourání kovových rámů oken zdvojených pl. 2 m2</t>
  </si>
  <si>
    <t>0,9*1,5*4</t>
  </si>
  <si>
    <t>968072456R00</t>
  </si>
  <si>
    <t>Vybourání kovových dveřních zárubní pl. nad 2 m2</t>
  </si>
  <si>
    <t>1,45*2,4</t>
  </si>
  <si>
    <t>1,65*2,4</t>
  </si>
  <si>
    <t>968072559R00</t>
  </si>
  <si>
    <t>Vybourání kovových vrat plochy nad 5 m2</t>
  </si>
  <si>
    <t>3,68*3,965</t>
  </si>
  <si>
    <t>968096001R00</t>
  </si>
  <si>
    <t xml:space="preserve">Bourání parapetů plastových š. do 20 cm </t>
  </si>
  <si>
    <t>970251200R00</t>
  </si>
  <si>
    <t>Řezání železobetonu hl. řezu 200 mm</t>
  </si>
  <si>
    <t>3,8+0,4*2</t>
  </si>
  <si>
    <t>971033541R00</t>
  </si>
  <si>
    <t>Vybourání otv. zeď cihel. pl.1 m2, tl.30 cm, MVC</t>
  </si>
  <si>
    <t>Včetně pomocného lešení o výšce podlahy do 1900 mm a pro zatížení do 1,5 kPa  (150 kg/m2).</t>
  </si>
  <si>
    <t>1.01 pro VZT : 0,6*0,6*0,3</t>
  </si>
  <si>
    <t>974031164R00</t>
  </si>
  <si>
    <t>Vysekání rýh ve zdi cihelné 15 x 15 cm</t>
  </si>
  <si>
    <t>pro překlady : 1,25*2</t>
  </si>
  <si>
    <t>978011161R00</t>
  </si>
  <si>
    <t>Otlučení omítek vnitřních vápenných stropů do 50 %</t>
  </si>
  <si>
    <t>978013161R00</t>
  </si>
  <si>
    <t>Otlučení omítek vnitřních stěn v rozsahu do 50 %</t>
  </si>
  <si>
    <t>978015261R00</t>
  </si>
  <si>
    <t>Otlučení omítek vnějších MVC v složit.1-4 do 50 %</t>
  </si>
  <si>
    <t>978015291R00</t>
  </si>
  <si>
    <t>Otlučení omítek vnějších MVC v složit.1-4 do 100 %</t>
  </si>
  <si>
    <t>978059531R00</t>
  </si>
  <si>
    <t>Odsekání vnitřních obkladů stěn nad 2 m2</t>
  </si>
  <si>
    <t>1.01 : (15,683*2+2,875*2)*3,2</t>
  </si>
  <si>
    <t>-1,65*2,4-0,9*0,9*8-3,68*3,965</t>
  </si>
  <si>
    <t>+0,2*(0,9*4*8+3,68+3,965*2)</t>
  </si>
  <si>
    <t xml:space="preserve">1.02 : </t>
  </si>
  <si>
    <t>999281105R00</t>
  </si>
  <si>
    <t>Přesun hmot pro opravy a údržbu do výšky 6 m</t>
  </si>
  <si>
    <t>Přesun hmot</t>
  </si>
  <si>
    <t>POL7_</t>
  </si>
  <si>
    <t>711471051RZ1</t>
  </si>
  <si>
    <t>Izolace, tlak. voda, vodorovná fólií PVC, volně včetně dodávky folie Ekoplast tl. 1 mm</t>
  </si>
  <si>
    <t>1.01,1.02,1.03 : 91,5</t>
  </si>
  <si>
    <t>711472051RZ1</t>
  </si>
  <si>
    <t>Izolace, tlaková voda, svislá fólií PVC, volně včetné dodávky folie Ekoplast tl. 1,0 mm</t>
  </si>
  <si>
    <t>(6*2+1*2)*0,65</t>
  </si>
  <si>
    <t>998711201R00</t>
  </si>
  <si>
    <t>Přesun hmot pro izolace proti vodě, výšky do 6 m</t>
  </si>
  <si>
    <t>764816131R00</t>
  </si>
  <si>
    <t>Oplechování parapetů, lakovaný Pz plech, rš 300 mm</t>
  </si>
  <si>
    <t>včetně krytek a spojovacích prostředků.</t>
  </si>
  <si>
    <t>764410850R00</t>
  </si>
  <si>
    <t>Demontáž oplechování parapetů,rš od 100 do 330 mm</t>
  </si>
  <si>
    <t>0,9*12</t>
  </si>
  <si>
    <t>998764201R00</t>
  </si>
  <si>
    <t>Přesun hmot pro klempířské konstr., výšky do 6 m</t>
  </si>
  <si>
    <t>767659991</t>
  </si>
  <si>
    <t>D+M vrat sekčních s 1kř dveřmi, zateplených, celkový rozměr  4200/3800mm</t>
  </si>
  <si>
    <t>Z1</t>
  </si>
  <si>
    <t>Rošt kanálu v podlaze v m.č.1.01 5000/600mm vč.osaz.úhelníku L80/80, v roštu=80mm, žár.zinek D+M</t>
  </si>
  <si>
    <t>O1</t>
  </si>
  <si>
    <t>Okno plast 900/1500mm D+M</t>
  </si>
  <si>
    <t>O2</t>
  </si>
  <si>
    <t>Dveře plast 2kř 1650/2400mm D+M</t>
  </si>
  <si>
    <t>O3</t>
  </si>
  <si>
    <t>Dveře plast 2kř 1450/2400mm D+M</t>
  </si>
  <si>
    <t>771101115R00</t>
  </si>
  <si>
    <t>Vyrovnání podkladů samonivel. hmotou tl. do 10 mm</t>
  </si>
  <si>
    <t>771101101R00</t>
  </si>
  <si>
    <t>Vysávání podlah prům.vysavačem pro pokládku dlažby</t>
  </si>
  <si>
    <t>771101210R00</t>
  </si>
  <si>
    <t>Penetrace podkladu pod dlažby</t>
  </si>
  <si>
    <t>771130111R00</t>
  </si>
  <si>
    <t>Obklad soklíků rovných do tmele výšky do 100 mm</t>
  </si>
  <si>
    <t>1.01 : 15,8*2+5,875*2-1,65+0,1*2+0,3*2</t>
  </si>
  <si>
    <t>1.03 : 5,875*2+1,775*2-1,4</t>
  </si>
  <si>
    <t>771479001R00</t>
  </si>
  <si>
    <t>Řezání dlaždic keramických pro soklíky</t>
  </si>
  <si>
    <t>771575109RU1</t>
  </si>
  <si>
    <t>Montáž podlah keram.,hladké, tmel, 30x30 cm</t>
  </si>
  <si>
    <t>771578011R00</t>
  </si>
  <si>
    <t>Spára podlaha - stěna, silikonem</t>
  </si>
  <si>
    <t>vč. dodávky a montáže silikonu.</t>
  </si>
  <si>
    <t>1.02 : 5,875*2+4,5*2-1,65-1,45</t>
  </si>
  <si>
    <t>23596008R</t>
  </si>
  <si>
    <t>Stěrka vyrovnávací pro podlahy 1-10 (30) mm, balení 25 kg</t>
  </si>
  <si>
    <t>RTS 19/ I</t>
  </si>
  <si>
    <t>1.01,1.02,1.03 : (91,5+26,4+10,4)*1,5*8</t>
  </si>
  <si>
    <t>597642031R</t>
  </si>
  <si>
    <t>Dlažba protiskluz. SB 300x300x9 mm</t>
  </si>
  <si>
    <t>1.01,1.02,1.03 : (91,5+26,4+10,4)*1,15</t>
  </si>
  <si>
    <t>soklíky : 56,4*0,1*1,15</t>
  </si>
  <si>
    <t>998771201R00</t>
  </si>
  <si>
    <t>Přesun hmot pro podlahy z dlaždic, výšky do 6 m</t>
  </si>
  <si>
    <t>781101210R00</t>
  </si>
  <si>
    <t>Penetrace podkladu pod obklady</t>
  </si>
  <si>
    <t>včetně dodávky materiálu.</t>
  </si>
  <si>
    <t>1.02 : (4,5*2+5,875*2-1,65-1,45)*1,5</t>
  </si>
  <si>
    <t>0,2*1,5*2</t>
  </si>
  <si>
    <t>-0,9*0,2*3</t>
  </si>
  <si>
    <t>0,9*0,2*3</t>
  </si>
  <si>
    <t>781111131R00</t>
  </si>
  <si>
    <t>Vyplnění dilatačních spár tmelem, obklady</t>
  </si>
  <si>
    <t>1,5*4</t>
  </si>
  <si>
    <t>781419706R00</t>
  </si>
  <si>
    <t>Příplatek za spárovací vodotěsnou hmotu - plošně</t>
  </si>
  <si>
    <t>781475116RU2</t>
  </si>
  <si>
    <t>Obklad vnitřní stěn keramický, do tmele, 30x30 cm</t>
  </si>
  <si>
    <t>781479711R00</t>
  </si>
  <si>
    <t>Příplatek k obkladu stěn keram.,za plochu do 10 m2</t>
  </si>
  <si>
    <t>781497121RS6</t>
  </si>
  <si>
    <t>Lišta hliníková rohová k obkladům  profil ZB, pro tloušťku obkladu 8 mm</t>
  </si>
  <si>
    <t>1,5*2+0,9*3+0,2*6</t>
  </si>
  <si>
    <t>23153022R</t>
  </si>
  <si>
    <t>Tmel těsnicí silikonový PCI Silcofug® N 310 ml bílý, šedý, transparentní</t>
  </si>
  <si>
    <t>4</t>
  </si>
  <si>
    <t>24592102R</t>
  </si>
  <si>
    <t>Penetrační nátěr Akrylátový Dispechem á 5 kg</t>
  </si>
  <si>
    <t>Začátek provozního součtu</t>
  </si>
  <si>
    <t xml:space="preserve">  1.02 : (4,5*2+5,875*2-1,65-1,45)*1,5</t>
  </si>
  <si>
    <t xml:space="preserve">  0,2*1,5*2</t>
  </si>
  <si>
    <t xml:space="preserve">  -0,9*0,2*3</t>
  </si>
  <si>
    <t xml:space="preserve">  0,9*0,2*3</t>
  </si>
  <si>
    <t xml:space="preserve">  Mezisoučet</t>
  </si>
  <si>
    <t>Konec provozního součtu</t>
  </si>
  <si>
    <t>27,075*0,1</t>
  </si>
  <si>
    <t>59782290R</t>
  </si>
  <si>
    <t xml:space="preserve">Obklad keramický slinutý 30x30 </t>
  </si>
  <si>
    <t>27,075*1,15</t>
  </si>
  <si>
    <t>998781201R00</t>
  </si>
  <si>
    <t>Přesun hmot pro obklady keramické, výšky do 6 m</t>
  </si>
  <si>
    <t>783812100R00</t>
  </si>
  <si>
    <t>Nátěr olejový omítek stěn 2x + 1x email</t>
  </si>
  <si>
    <t>1.03 : (1,775*2+5,465*2-1,45)*1,5</t>
  </si>
  <si>
    <t>783812190R00</t>
  </si>
  <si>
    <t>Nátěr olejový omítek stěn, napuštění</t>
  </si>
  <si>
    <t>784111101R00</t>
  </si>
  <si>
    <t>Penetrace podkladu nátěrem V1307  1 x</t>
  </si>
  <si>
    <t>1.03 : -(1,775*2+5,465*2-1,45)*1,5</t>
  </si>
  <si>
    <t>784185212R00</t>
  </si>
  <si>
    <t>Malba Keim-Ecosil, bílá, bez penetrace, 2 x</t>
  </si>
  <si>
    <t>430.1</t>
  </si>
  <si>
    <t>D+M nosné OK stropu, vč.kotvení, povrchové úpravy</t>
  </si>
  <si>
    <t>L150/100/10 : (6*2+15,63*2)*19*1,1</t>
  </si>
  <si>
    <t>Tr4hr120/60/5 : 6*2*12,415*1,1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</si>
  <si>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</si>
  <si>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</si>
  <si>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</si>
  <si>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</si>
  <si>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</si>
  <si>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</si>
  <si>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</si>
  <si>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</si>
  <si>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</si>
  <si>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</si>
  <si>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</si>
  <si>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</si>
  <si>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</si>
  <si>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979094211R00</t>
  </si>
  <si>
    <t>Nakládání nebo překládání vybourané suti</t>
  </si>
  <si>
    <t>005122 R</t>
  </si>
  <si>
    <t>Provozní vlivy</t>
  </si>
  <si>
    <t>Soubor</t>
  </si>
  <si>
    <t>VRN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</si>
  <si>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</si>
  <si>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</si>
  <si>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</si>
  <si>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</si>
  <si>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POL99_2</t>
  </si>
  <si>
    <t>Koordinace stavebních a technologických dodávek stavby.</t>
  </si>
  <si>
    <t>005121 R</t>
  </si>
  <si>
    <t>Zařízení staveniště</t>
  </si>
  <si>
    <t>Veškeré náklady spojené s vybudováním, provozem a odstraněním zařízení staveniště.</t>
  </si>
  <si>
    <t>END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</si>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</sst>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opLeftCell="B58" zoomScaleNormal="100" zoomScaleSheetLayoutView="75" workbookViewId="0">
      <selection activeCell="I61" sqref="I61:I7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1.8554687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24</v>
      </c>
      <c r="C2" s="78"/>
      <c r="D2" s="79" t="s">
        <v>49</v>
      </c>
      <c r="E2" s="229" t="s">
        <v>50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2" t="s">
        <v>46</v>
      </c>
      <c r="F3" s="233"/>
      <c r="G3" s="233"/>
      <c r="H3" s="233"/>
      <c r="I3" s="233"/>
      <c r="J3" s="234"/>
    </row>
    <row r="4" spans="1:15" ht="23.25" customHeight="1" x14ac:dyDescent="0.2">
      <c r="A4" s="76">
        <v>347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6"/>
      <c r="E11" s="236"/>
      <c r="F11" s="236"/>
      <c r="G11" s="236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5"/>
      <c r="F15" s="235"/>
      <c r="G15" s="237"/>
      <c r="H15" s="237"/>
      <c r="I15" s="237" t="s">
        <v>31</v>
      </c>
      <c r="J15" s="238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200"/>
      <c r="F16" s="201"/>
      <c r="G16" s="200"/>
      <c r="H16" s="201"/>
      <c r="I16" s="200"/>
      <c r="J16" s="202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200"/>
      <c r="F17" s="201"/>
      <c r="G17" s="200"/>
      <c r="H17" s="201"/>
      <c r="I17" s="200"/>
      <c r="J17" s="202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200"/>
      <c r="F18" s="201"/>
      <c r="G18" s="200"/>
      <c r="H18" s="201"/>
      <c r="I18" s="200"/>
      <c r="J18" s="202"/>
    </row>
    <row r="19" spans="1:10" ht="23.25" customHeight="1" x14ac:dyDescent="0.2">
      <c r="A19" s="137" t="s">
        <v>99</v>
      </c>
      <c r="B19" s="38" t="s">
        <v>29</v>
      </c>
      <c r="C19" s="62"/>
      <c r="D19" s="63"/>
      <c r="E19" s="200"/>
      <c r="F19" s="201"/>
      <c r="G19" s="200"/>
      <c r="H19" s="201"/>
      <c r="I19" s="200"/>
      <c r="J19" s="202"/>
    </row>
    <row r="20" spans="1:10" ht="23.25" customHeight="1" x14ac:dyDescent="0.2">
      <c r="A20" s="137" t="s">
        <v>100</v>
      </c>
      <c r="B20" s="38" t="s">
        <v>30</v>
      </c>
      <c r="C20" s="62"/>
      <c r="D20" s="63"/>
      <c r="E20" s="200"/>
      <c r="F20" s="201"/>
      <c r="G20" s="200"/>
      <c r="H20" s="201"/>
      <c r="I20" s="200"/>
      <c r="J20" s="202"/>
    </row>
    <row r="21" spans="1:10" ht="23.25" customHeight="1" x14ac:dyDescent="0.2">
      <c r="A21" s="2"/>
      <c r="B21" s="48" t="s">
        <v>31</v>
      </c>
      <c r="C21" s="64"/>
      <c r="D21" s="65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8"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6"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8"/>
      <c r="H25" s="199"/>
      <c r="I25" s="19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6"/>
      <c r="H26" s="227"/>
      <c r="I26" s="227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8"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5">
        <v>2188659.41</v>
      </c>
      <c r="H28" s="206"/>
      <c r="I28" s="206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05"/>
      <c r="H29" s="205"/>
      <c r="I29" s="205"/>
      <c r="J29" s="11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 t="s">
        <v>447</v>
      </c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51</v>
      </c>
      <c r="C39" s="190"/>
      <c r="D39" s="190"/>
      <c r="E39" s="190"/>
      <c r="F39" s="98">
        <v>0</v>
      </c>
      <c r="G39" s="99">
        <v>2188659.41</v>
      </c>
      <c r="H39" s="100">
        <v>459618.48</v>
      </c>
      <c r="I39" s="100">
        <v>2648277.89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45</v>
      </c>
      <c r="C40" s="191" t="s">
        <v>46</v>
      </c>
      <c r="D40" s="191"/>
      <c r="E40" s="191"/>
      <c r="F40" s="103">
        <v>0</v>
      </c>
      <c r="G40" s="104">
        <v>2188659.41</v>
      </c>
      <c r="H40" s="104">
        <v>459618.48</v>
      </c>
      <c r="I40" s="104">
        <v>2648277.89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43</v>
      </c>
      <c r="C41" s="190" t="s">
        <v>44</v>
      </c>
      <c r="D41" s="190"/>
      <c r="E41" s="190"/>
      <c r="F41" s="107">
        <v>0</v>
      </c>
      <c r="G41" s="100">
        <v>2188659.41</v>
      </c>
      <c r="H41" s="100">
        <v>459618.48</v>
      </c>
      <c r="I41" s="100">
        <v>2648277.89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92" t="s">
        <v>52</v>
      </c>
      <c r="C42" s="193"/>
      <c r="D42" s="193"/>
      <c r="E42" s="194"/>
      <c r="F42" s="108">
        <f>SUMIF(A39:A41,"=1",F39:F41)</f>
        <v>0</v>
      </c>
      <c r="G42" s="109">
        <f>SUMIF(A39:A41,"=1",G39:G41)</f>
        <v>2188659.41</v>
      </c>
      <c r="H42" s="109">
        <f>SUMIF(A39:A41,"=1",H39:H41)</f>
        <v>459618.48</v>
      </c>
      <c r="I42" s="109">
        <f>SUMIF(A39:A41,"=1",I39:I41)</f>
        <v>2648277.89</v>
      </c>
      <c r="J42" s="110">
        <f>SUMIF(A39:A41,"=1",J39:J41)</f>
        <v>100</v>
      </c>
    </row>
    <row r="46" spans="1:10" ht="15.75" x14ac:dyDescent="0.25">
      <c r="B46" s="119" t="s">
        <v>54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55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56</v>
      </c>
      <c r="C49" s="188" t="s">
        <v>57</v>
      </c>
      <c r="D49" s="189"/>
      <c r="E49" s="189"/>
      <c r="F49" s="135" t="s">
        <v>26</v>
      </c>
      <c r="G49" s="128"/>
      <c r="H49" s="128"/>
      <c r="I49" s="128"/>
      <c r="J49" s="133" t="str">
        <f>IF(I72=0,"",I49/I72*100)</f>
        <v/>
      </c>
    </row>
    <row r="50" spans="1:10" ht="36.75" customHeight="1" x14ac:dyDescent="0.2">
      <c r="A50" s="122"/>
      <c r="B50" s="127" t="s">
        <v>58</v>
      </c>
      <c r="C50" s="188" t="s">
        <v>59</v>
      </c>
      <c r="D50" s="189"/>
      <c r="E50" s="189"/>
      <c r="F50" s="135" t="s">
        <v>26</v>
      </c>
      <c r="G50" s="128"/>
      <c r="H50" s="128"/>
      <c r="I50" s="128"/>
      <c r="J50" s="133" t="str">
        <f>IF(I72=0,"",I50/I72*100)</f>
        <v/>
      </c>
    </row>
    <row r="51" spans="1:10" ht="36.75" customHeight="1" x14ac:dyDescent="0.2">
      <c r="A51" s="122"/>
      <c r="B51" s="127" t="s">
        <v>60</v>
      </c>
      <c r="C51" s="188" t="s">
        <v>61</v>
      </c>
      <c r="D51" s="189"/>
      <c r="E51" s="189"/>
      <c r="F51" s="135" t="s">
        <v>26</v>
      </c>
      <c r="G51" s="128"/>
      <c r="H51" s="128"/>
      <c r="I51" s="128"/>
      <c r="J51" s="133" t="str">
        <f>IF(I72=0,"",I51/I72*100)</f>
        <v/>
      </c>
    </row>
    <row r="52" spans="1:10" ht="36.75" customHeight="1" x14ac:dyDescent="0.2">
      <c r="A52" s="122"/>
      <c r="B52" s="127" t="s">
        <v>62</v>
      </c>
      <c r="C52" s="188" t="s">
        <v>63</v>
      </c>
      <c r="D52" s="189"/>
      <c r="E52" s="189"/>
      <c r="F52" s="135" t="s">
        <v>26</v>
      </c>
      <c r="G52" s="128"/>
      <c r="H52" s="128"/>
      <c r="I52" s="128"/>
      <c r="J52" s="133" t="str">
        <f>IF(I72=0,"",I52/I72*100)</f>
        <v/>
      </c>
    </row>
    <row r="53" spans="1:10" ht="36.75" customHeight="1" x14ac:dyDescent="0.2">
      <c r="A53" s="122"/>
      <c r="B53" s="127" t="s">
        <v>64</v>
      </c>
      <c r="C53" s="188" t="s">
        <v>65</v>
      </c>
      <c r="D53" s="189"/>
      <c r="E53" s="189"/>
      <c r="F53" s="135" t="s">
        <v>26</v>
      </c>
      <c r="G53" s="128"/>
      <c r="H53" s="128"/>
      <c r="I53" s="128"/>
      <c r="J53" s="133" t="str">
        <f>IF(I72=0,"",I53/I72*100)</f>
        <v/>
      </c>
    </row>
    <row r="54" spans="1:10" ht="36.75" customHeight="1" x14ac:dyDescent="0.2">
      <c r="A54" s="122"/>
      <c r="B54" s="127" t="s">
        <v>66</v>
      </c>
      <c r="C54" s="188" t="s">
        <v>67</v>
      </c>
      <c r="D54" s="189"/>
      <c r="E54" s="189"/>
      <c r="F54" s="135" t="s">
        <v>26</v>
      </c>
      <c r="G54" s="128"/>
      <c r="H54" s="128"/>
      <c r="I54" s="128"/>
      <c r="J54" s="133" t="str">
        <f>IF(I72=0,"",I54/I72*100)</f>
        <v/>
      </c>
    </row>
    <row r="55" spans="1:10" ht="36.75" customHeight="1" x14ac:dyDescent="0.2">
      <c r="A55" s="122"/>
      <c r="B55" s="127" t="s">
        <v>68</v>
      </c>
      <c r="C55" s="188" t="s">
        <v>69</v>
      </c>
      <c r="D55" s="189"/>
      <c r="E55" s="189"/>
      <c r="F55" s="135" t="s">
        <v>26</v>
      </c>
      <c r="G55" s="128"/>
      <c r="H55" s="128"/>
      <c r="I55" s="128"/>
      <c r="J55" s="133" t="str">
        <f>IF(I72=0,"",I55/I72*100)</f>
        <v/>
      </c>
    </row>
    <row r="56" spans="1:10" ht="36.75" customHeight="1" x14ac:dyDescent="0.2">
      <c r="A56" s="122"/>
      <c r="B56" s="127" t="s">
        <v>70</v>
      </c>
      <c r="C56" s="188" t="s">
        <v>71</v>
      </c>
      <c r="D56" s="189"/>
      <c r="E56" s="189"/>
      <c r="F56" s="135" t="s">
        <v>26</v>
      </c>
      <c r="G56" s="128"/>
      <c r="H56" s="128"/>
      <c r="I56" s="128"/>
      <c r="J56" s="133" t="str">
        <f>IF(I72=0,"",I56/I72*100)</f>
        <v/>
      </c>
    </row>
    <row r="57" spans="1:10" ht="36.75" customHeight="1" x14ac:dyDescent="0.2">
      <c r="A57" s="122"/>
      <c r="B57" s="127" t="s">
        <v>72</v>
      </c>
      <c r="C57" s="188" t="s">
        <v>73</v>
      </c>
      <c r="D57" s="189"/>
      <c r="E57" s="189"/>
      <c r="F57" s="135" t="s">
        <v>26</v>
      </c>
      <c r="G57" s="128"/>
      <c r="H57" s="128"/>
      <c r="I57" s="128"/>
      <c r="J57" s="133" t="str">
        <f>IF(I72=0,"",I57/I72*100)</f>
        <v/>
      </c>
    </row>
    <row r="58" spans="1:10" ht="36.75" customHeight="1" x14ac:dyDescent="0.2">
      <c r="A58" s="122"/>
      <c r="B58" s="127" t="s">
        <v>74</v>
      </c>
      <c r="C58" s="188" t="s">
        <v>75</v>
      </c>
      <c r="D58" s="189"/>
      <c r="E58" s="189"/>
      <c r="F58" s="135" t="s">
        <v>26</v>
      </c>
      <c r="G58" s="128"/>
      <c r="H58" s="128"/>
      <c r="I58" s="128"/>
      <c r="J58" s="133" t="str">
        <f>IF(I72=0,"",I58/I72*100)</f>
        <v/>
      </c>
    </row>
    <row r="59" spans="1:10" ht="36.75" customHeight="1" x14ac:dyDescent="0.2">
      <c r="A59" s="122"/>
      <c r="B59" s="127" t="s">
        <v>76</v>
      </c>
      <c r="C59" s="188" t="s">
        <v>77</v>
      </c>
      <c r="D59" s="189"/>
      <c r="E59" s="189"/>
      <c r="F59" s="135" t="s">
        <v>26</v>
      </c>
      <c r="G59" s="128"/>
      <c r="H59" s="128"/>
      <c r="I59" s="128"/>
      <c r="J59" s="133" t="str">
        <f>IF(I72=0,"",I59/I72*100)</f>
        <v/>
      </c>
    </row>
    <row r="60" spans="1:10" ht="36.75" customHeight="1" x14ac:dyDescent="0.2">
      <c r="A60" s="122"/>
      <c r="B60" s="127" t="s">
        <v>78</v>
      </c>
      <c r="C60" s="188" t="s">
        <v>79</v>
      </c>
      <c r="D60" s="189"/>
      <c r="E60" s="189"/>
      <c r="F60" s="135" t="s">
        <v>27</v>
      </c>
      <c r="G60" s="128"/>
      <c r="H60" s="128"/>
      <c r="I60" s="128"/>
      <c r="J60" s="133" t="str">
        <f>IF(I72=0,"",I60/I72*100)</f>
        <v/>
      </c>
    </row>
    <row r="61" spans="1:10" ht="36.75" customHeight="1" x14ac:dyDescent="0.2">
      <c r="A61" s="122"/>
      <c r="B61" s="127" t="s">
        <v>80</v>
      </c>
      <c r="C61" s="188" t="s">
        <v>81</v>
      </c>
      <c r="D61" s="189"/>
      <c r="E61" s="189"/>
      <c r="F61" s="135" t="s">
        <v>27</v>
      </c>
      <c r="G61" s="128"/>
      <c r="H61" s="128"/>
      <c r="I61" s="128"/>
      <c r="J61" s="133" t="str">
        <f>IF(I72=0,"",I61/I72*100)</f>
        <v/>
      </c>
    </row>
    <row r="62" spans="1:10" ht="36.75" customHeight="1" x14ac:dyDescent="0.2">
      <c r="A62" s="122"/>
      <c r="B62" s="127" t="s">
        <v>82</v>
      </c>
      <c r="C62" s="188" t="s">
        <v>83</v>
      </c>
      <c r="D62" s="189"/>
      <c r="E62" s="189"/>
      <c r="F62" s="135" t="s">
        <v>27</v>
      </c>
      <c r="G62" s="128"/>
      <c r="H62" s="128"/>
      <c r="I62" s="128"/>
      <c r="J62" s="133" t="str">
        <f>IF(I72=0,"",I62/I72*100)</f>
        <v/>
      </c>
    </row>
    <row r="63" spans="1:10" ht="36.75" customHeight="1" x14ac:dyDescent="0.2">
      <c r="A63" s="122"/>
      <c r="B63" s="127" t="s">
        <v>84</v>
      </c>
      <c r="C63" s="188" t="s">
        <v>85</v>
      </c>
      <c r="D63" s="189"/>
      <c r="E63" s="189"/>
      <c r="F63" s="135" t="s">
        <v>27</v>
      </c>
      <c r="G63" s="128"/>
      <c r="H63" s="128"/>
      <c r="I63" s="128"/>
      <c r="J63" s="133" t="str">
        <f>IF(I72=0,"",I63/I72*100)</f>
        <v/>
      </c>
    </row>
    <row r="64" spans="1:10" ht="36.75" customHeight="1" x14ac:dyDescent="0.2">
      <c r="A64" s="122"/>
      <c r="B64" s="127" t="s">
        <v>86</v>
      </c>
      <c r="C64" s="188" t="s">
        <v>87</v>
      </c>
      <c r="D64" s="189"/>
      <c r="E64" s="189"/>
      <c r="F64" s="135" t="s">
        <v>27</v>
      </c>
      <c r="G64" s="128"/>
      <c r="H64" s="128"/>
      <c r="I64" s="128"/>
      <c r="J64" s="133" t="str">
        <f>IF(I72=0,"",I64/I72*100)</f>
        <v/>
      </c>
    </row>
    <row r="65" spans="1:10" ht="36.75" customHeight="1" x14ac:dyDescent="0.2">
      <c r="A65" s="122"/>
      <c r="B65" s="127" t="s">
        <v>88</v>
      </c>
      <c r="C65" s="188" t="s">
        <v>89</v>
      </c>
      <c r="D65" s="189"/>
      <c r="E65" s="189"/>
      <c r="F65" s="135" t="s">
        <v>27</v>
      </c>
      <c r="G65" s="128"/>
      <c r="H65" s="128"/>
      <c r="I65" s="128"/>
      <c r="J65" s="133" t="str">
        <f>IF(I72=0,"",I65/I72*100)</f>
        <v/>
      </c>
    </row>
    <row r="66" spans="1:10" ht="36.75" customHeight="1" x14ac:dyDescent="0.2">
      <c r="A66" s="122"/>
      <c r="B66" s="127" t="s">
        <v>90</v>
      </c>
      <c r="C66" s="188" t="s">
        <v>91</v>
      </c>
      <c r="D66" s="189"/>
      <c r="E66" s="189"/>
      <c r="F66" s="135" t="s">
        <v>27</v>
      </c>
      <c r="G66" s="128"/>
      <c r="H66" s="128"/>
      <c r="I66" s="128"/>
      <c r="J66" s="133" t="str">
        <f>IF(I72=0,"",I66/I72*100)</f>
        <v/>
      </c>
    </row>
    <row r="67" spans="1:10" ht="36.75" customHeight="1" x14ac:dyDescent="0.2">
      <c r="A67" s="122"/>
      <c r="B67" s="127" t="s">
        <v>92</v>
      </c>
      <c r="C67" s="188" t="s">
        <v>93</v>
      </c>
      <c r="D67" s="189"/>
      <c r="E67" s="189"/>
      <c r="F67" s="135" t="s">
        <v>27</v>
      </c>
      <c r="G67" s="128"/>
      <c r="H67" s="128"/>
      <c r="I67" s="128"/>
      <c r="J67" s="133" t="str">
        <f>IF(I72=0,"",I67/I72*100)</f>
        <v/>
      </c>
    </row>
    <row r="68" spans="1:10" ht="36.75" customHeight="1" x14ac:dyDescent="0.2">
      <c r="A68" s="122"/>
      <c r="B68" s="127" t="s">
        <v>94</v>
      </c>
      <c r="C68" s="188" t="s">
        <v>95</v>
      </c>
      <c r="D68" s="189"/>
      <c r="E68" s="189"/>
      <c r="F68" s="135" t="s">
        <v>28</v>
      </c>
      <c r="G68" s="128"/>
      <c r="H68" s="128"/>
      <c r="I68" s="128"/>
      <c r="J68" s="133" t="str">
        <f>IF(I72=0,"",I68/I72*100)</f>
        <v/>
      </c>
    </row>
    <row r="69" spans="1:10" ht="36.75" customHeight="1" x14ac:dyDescent="0.2">
      <c r="A69" s="122"/>
      <c r="B69" s="127" t="s">
        <v>96</v>
      </c>
      <c r="C69" s="188" t="s">
        <v>97</v>
      </c>
      <c r="D69" s="189"/>
      <c r="E69" s="189"/>
      <c r="F69" s="135" t="s">
        <v>98</v>
      </c>
      <c r="G69" s="128"/>
      <c r="H69" s="128"/>
      <c r="I69" s="128"/>
      <c r="J69" s="133" t="str">
        <f>IF(I72=0,"",I69/I72*100)</f>
        <v/>
      </c>
    </row>
    <row r="70" spans="1:10" ht="36.75" customHeight="1" x14ac:dyDescent="0.2">
      <c r="A70" s="122"/>
      <c r="B70" s="127" t="s">
        <v>99</v>
      </c>
      <c r="C70" s="188" t="s">
        <v>29</v>
      </c>
      <c r="D70" s="189"/>
      <c r="E70" s="189"/>
      <c r="F70" s="135" t="s">
        <v>99</v>
      </c>
      <c r="G70" s="128"/>
      <c r="H70" s="128"/>
      <c r="I70" s="128"/>
      <c r="J70" s="133" t="str">
        <f>IF(I72=0,"",I70/I72*100)</f>
        <v/>
      </c>
    </row>
    <row r="71" spans="1:10" ht="36.75" customHeight="1" x14ac:dyDescent="0.2">
      <c r="A71" s="122"/>
      <c r="B71" s="127" t="s">
        <v>100</v>
      </c>
      <c r="C71" s="188" t="s">
        <v>30</v>
      </c>
      <c r="D71" s="189"/>
      <c r="E71" s="189"/>
      <c r="F71" s="135" t="s">
        <v>100</v>
      </c>
      <c r="G71" s="128"/>
      <c r="H71" s="128"/>
      <c r="I71" s="128"/>
      <c r="J71" s="133" t="str">
        <f>IF(I72=0,"",I71/I72*100)</f>
        <v/>
      </c>
    </row>
    <row r="72" spans="1:10" ht="25.5" customHeight="1" x14ac:dyDescent="0.2">
      <c r="A72" s="123"/>
      <c r="B72" s="129" t="s">
        <v>1</v>
      </c>
      <c r="C72" s="130"/>
      <c r="D72" s="131"/>
      <c r="E72" s="131"/>
      <c r="F72" s="136"/>
      <c r="G72" s="132"/>
      <c r="H72" s="132"/>
      <c r="I72" s="132">
        <f>SUM(I49:I71)</f>
        <v>0</v>
      </c>
      <c r="J72" s="134">
        <f>SUM(J49:J71)</f>
        <v>0</v>
      </c>
    </row>
    <row r="73" spans="1:10" x14ac:dyDescent="0.2">
      <c r="F73" s="85"/>
      <c r="G73" s="85"/>
      <c r="H73" s="85"/>
      <c r="I73" s="85"/>
      <c r="J73" s="86"/>
    </row>
    <row r="74" spans="1:10" x14ac:dyDescent="0.2">
      <c r="F74" s="85"/>
      <c r="G74" s="85"/>
      <c r="H74" s="85"/>
      <c r="I74" s="85"/>
      <c r="J74" s="86"/>
    </row>
    <row r="75" spans="1:10" x14ac:dyDescent="0.2">
      <c r="F75" s="85"/>
      <c r="G75" s="85"/>
      <c r="H75" s="85"/>
      <c r="I75" s="85"/>
      <c r="J75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8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9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10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293" sqref="F293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101</v>
      </c>
    </row>
    <row r="2" spans="1:60" ht="25.15" customHeight="1" x14ac:dyDescent="0.2">
      <c r="A2" s="138" t="s">
        <v>8</v>
      </c>
      <c r="B2" s="49" t="s">
        <v>49</v>
      </c>
      <c r="C2" s="247" t="s">
        <v>50</v>
      </c>
      <c r="D2" s="248"/>
      <c r="E2" s="248"/>
      <c r="F2" s="248"/>
      <c r="G2" s="249"/>
      <c r="AG2" t="s">
        <v>102</v>
      </c>
    </row>
    <row r="3" spans="1:60" ht="25.15" customHeight="1" x14ac:dyDescent="0.2">
      <c r="A3" s="138" t="s">
        <v>9</v>
      </c>
      <c r="B3" s="49" t="s">
        <v>45</v>
      </c>
      <c r="C3" s="247" t="s">
        <v>46</v>
      </c>
      <c r="D3" s="248"/>
      <c r="E3" s="248"/>
      <c r="F3" s="248"/>
      <c r="G3" s="249"/>
      <c r="AC3" s="120" t="s">
        <v>102</v>
      </c>
      <c r="AG3" t="s">
        <v>103</v>
      </c>
    </row>
    <row r="4" spans="1:60" ht="25.15" customHeight="1" x14ac:dyDescent="0.2">
      <c r="A4" s="139" t="s">
        <v>10</v>
      </c>
      <c r="B4" s="140" t="s">
        <v>43</v>
      </c>
      <c r="C4" s="250" t="s">
        <v>44</v>
      </c>
      <c r="D4" s="251"/>
      <c r="E4" s="251"/>
      <c r="F4" s="251"/>
      <c r="G4" s="252"/>
      <c r="AG4" t="s">
        <v>104</v>
      </c>
    </row>
    <row r="5" spans="1:60" x14ac:dyDescent="0.2">
      <c r="D5" s="10"/>
    </row>
    <row r="6" spans="1:60" ht="38.25" x14ac:dyDescent="0.2">
      <c r="A6" s="142" t="s">
        <v>105</v>
      </c>
      <c r="B6" s="144" t="s">
        <v>106</v>
      </c>
      <c r="C6" s="144" t="s">
        <v>107</v>
      </c>
      <c r="D6" s="143" t="s">
        <v>108</v>
      </c>
      <c r="E6" s="142" t="s">
        <v>109</v>
      </c>
      <c r="F6" s="141" t="s">
        <v>110</v>
      </c>
      <c r="G6" s="142" t="s">
        <v>31</v>
      </c>
      <c r="H6" s="145" t="s">
        <v>32</v>
      </c>
      <c r="I6" s="145" t="s">
        <v>111</v>
      </c>
      <c r="J6" s="145" t="s">
        <v>33</v>
      </c>
      <c r="K6" s="145" t="s">
        <v>112</v>
      </c>
      <c r="L6" s="145" t="s">
        <v>113</v>
      </c>
      <c r="M6" s="145" t="s">
        <v>114</v>
      </c>
      <c r="N6" s="145" t="s">
        <v>115</v>
      </c>
      <c r="O6" s="145" t="s">
        <v>116</v>
      </c>
      <c r="P6" s="145" t="s">
        <v>117</v>
      </c>
      <c r="Q6" s="145" t="s">
        <v>118</v>
      </c>
      <c r="R6" s="145" t="s">
        <v>119</v>
      </c>
      <c r="S6" s="145" t="s">
        <v>120</v>
      </c>
      <c r="T6" s="145" t="s">
        <v>121</v>
      </c>
      <c r="U6" s="145" t="s">
        <v>122</v>
      </c>
      <c r="V6" s="145" t="s">
        <v>123</v>
      </c>
      <c r="W6" s="145" t="s">
        <v>124</v>
      </c>
      <c r="X6" s="145" t="s">
        <v>125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9" t="s">
        <v>126</v>
      </c>
      <c r="B8" s="160" t="s">
        <v>56</v>
      </c>
      <c r="C8" s="178" t="s">
        <v>57</v>
      </c>
      <c r="D8" s="161"/>
      <c r="E8" s="162"/>
      <c r="F8" s="163"/>
      <c r="G8" s="164">
        <f>SUMIF(AG9:AG20,"&lt;&gt;NOR",G9:G20)</f>
        <v>0</v>
      </c>
      <c r="H8" s="158"/>
      <c r="I8" s="158">
        <f>SUM(I9:I20)</f>
        <v>117827.55</v>
      </c>
      <c r="J8" s="158"/>
      <c r="K8" s="158">
        <f>SUM(K9:K20)</f>
        <v>27413.13</v>
      </c>
      <c r="L8" s="158"/>
      <c r="M8" s="158">
        <f>SUM(M9:M20)</f>
        <v>0</v>
      </c>
      <c r="N8" s="158"/>
      <c r="O8" s="158">
        <f>SUM(O9:O20)</f>
        <v>81.539999999999992</v>
      </c>
      <c r="P8" s="158"/>
      <c r="Q8" s="158">
        <f>SUM(Q9:Q20)</f>
        <v>0</v>
      </c>
      <c r="R8" s="158"/>
      <c r="S8" s="158"/>
      <c r="T8" s="158"/>
      <c r="U8" s="158"/>
      <c r="V8" s="158">
        <f>SUM(V9:V20)</f>
        <v>59.290000000000006</v>
      </c>
      <c r="W8" s="158"/>
      <c r="X8" s="158"/>
      <c r="AG8" t="s">
        <v>127</v>
      </c>
    </row>
    <row r="9" spans="1:60" outlineLevel="1" x14ac:dyDescent="0.2">
      <c r="A9" s="165">
        <v>1</v>
      </c>
      <c r="B9" s="166" t="s">
        <v>128</v>
      </c>
      <c r="C9" s="179" t="s">
        <v>129</v>
      </c>
      <c r="D9" s="167" t="s">
        <v>130</v>
      </c>
      <c r="E9" s="168">
        <v>7.8852000000000002</v>
      </c>
      <c r="F9" s="169"/>
      <c r="G9" s="170">
        <f>ROUND(E9*F9,2)</f>
        <v>0</v>
      </c>
      <c r="H9" s="151">
        <v>939.16</v>
      </c>
      <c r="I9" s="151">
        <f>ROUND(E9*H9,2)</f>
        <v>7405.46</v>
      </c>
      <c r="J9" s="151">
        <v>515.84</v>
      </c>
      <c r="K9" s="151">
        <f>ROUND(E9*J9,2)</f>
        <v>4067.5</v>
      </c>
      <c r="L9" s="151">
        <v>21</v>
      </c>
      <c r="M9" s="151">
        <f>G9*(1+L9/100)</f>
        <v>0</v>
      </c>
      <c r="N9" s="151">
        <v>2.16</v>
      </c>
      <c r="O9" s="151">
        <f>ROUND(E9*N9,2)</f>
        <v>17.03</v>
      </c>
      <c r="P9" s="151">
        <v>0</v>
      </c>
      <c r="Q9" s="151">
        <f>ROUND(E9*P9,2)</f>
        <v>0</v>
      </c>
      <c r="R9" s="151"/>
      <c r="S9" s="151" t="s">
        <v>131</v>
      </c>
      <c r="T9" s="151" t="s">
        <v>131</v>
      </c>
      <c r="U9" s="151">
        <v>1.085</v>
      </c>
      <c r="V9" s="151">
        <f>ROUND(E9*U9,2)</f>
        <v>8.56</v>
      </c>
      <c r="W9" s="151"/>
      <c r="X9" s="151" t="s">
        <v>132</v>
      </c>
      <c r="Y9" s="146"/>
      <c r="Z9" s="146"/>
      <c r="AA9" s="146"/>
      <c r="AB9" s="146"/>
      <c r="AC9" s="146"/>
      <c r="AD9" s="146"/>
      <c r="AE9" s="146"/>
      <c r="AF9" s="146"/>
      <c r="AG9" s="146" t="s">
        <v>133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80" t="s">
        <v>134</v>
      </c>
      <c r="D10" s="152"/>
      <c r="E10" s="153">
        <v>7.8852000000000002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46"/>
      <c r="Z10" s="146"/>
      <c r="AA10" s="146"/>
      <c r="AB10" s="146"/>
      <c r="AC10" s="146"/>
      <c r="AD10" s="146"/>
      <c r="AE10" s="146"/>
      <c r="AF10" s="146"/>
      <c r="AG10" s="146" t="s">
        <v>135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5">
        <v>2</v>
      </c>
      <c r="B11" s="166" t="s">
        <v>136</v>
      </c>
      <c r="C11" s="179" t="s">
        <v>137</v>
      </c>
      <c r="D11" s="167" t="s">
        <v>130</v>
      </c>
      <c r="E11" s="168">
        <v>24.795000000000002</v>
      </c>
      <c r="F11" s="169"/>
      <c r="G11" s="170">
        <f>ROUND(E11*F11,2)</f>
        <v>0</v>
      </c>
      <c r="H11" s="151">
        <v>2707.44</v>
      </c>
      <c r="I11" s="151">
        <f>ROUND(E11*H11,2)</f>
        <v>67130.97</v>
      </c>
      <c r="J11" s="151">
        <v>277.56</v>
      </c>
      <c r="K11" s="151">
        <f>ROUND(E11*J11,2)</f>
        <v>6882.1</v>
      </c>
      <c r="L11" s="151">
        <v>21</v>
      </c>
      <c r="M11" s="151">
        <f>G11*(1+L11/100)</f>
        <v>0</v>
      </c>
      <c r="N11" s="151">
        <v>2.5249999999999999</v>
      </c>
      <c r="O11" s="151">
        <f>ROUND(E11*N11,2)</f>
        <v>62.61</v>
      </c>
      <c r="P11" s="151">
        <v>0</v>
      </c>
      <c r="Q11" s="151">
        <f>ROUND(E11*P11,2)</f>
        <v>0</v>
      </c>
      <c r="R11" s="151"/>
      <c r="S11" s="151" t="s">
        <v>131</v>
      </c>
      <c r="T11" s="151" t="s">
        <v>131</v>
      </c>
      <c r="U11" s="151">
        <v>0.48</v>
      </c>
      <c r="V11" s="151">
        <f>ROUND(E11*U11,2)</f>
        <v>11.9</v>
      </c>
      <c r="W11" s="151"/>
      <c r="X11" s="151" t="s">
        <v>132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133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49"/>
      <c r="B12" s="150"/>
      <c r="C12" s="180" t="s">
        <v>138</v>
      </c>
      <c r="D12" s="152"/>
      <c r="E12" s="153">
        <v>26.535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46"/>
      <c r="Z12" s="146"/>
      <c r="AA12" s="146"/>
      <c r="AB12" s="146"/>
      <c r="AC12" s="146"/>
      <c r="AD12" s="146"/>
      <c r="AE12" s="146"/>
      <c r="AF12" s="146"/>
      <c r="AG12" s="146" t="s">
        <v>135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80" t="s">
        <v>139</v>
      </c>
      <c r="D13" s="152"/>
      <c r="E13" s="153">
        <v>-1.74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46"/>
      <c r="Z13" s="146"/>
      <c r="AA13" s="146"/>
      <c r="AB13" s="146"/>
      <c r="AC13" s="146"/>
      <c r="AD13" s="146"/>
      <c r="AE13" s="146"/>
      <c r="AF13" s="146"/>
      <c r="AG13" s="146" t="s">
        <v>135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5">
        <v>3</v>
      </c>
      <c r="B14" s="166" t="s">
        <v>140</v>
      </c>
      <c r="C14" s="179" t="s">
        <v>141</v>
      </c>
      <c r="D14" s="167" t="s">
        <v>142</v>
      </c>
      <c r="E14" s="168">
        <v>8.4380000000000006</v>
      </c>
      <c r="F14" s="169"/>
      <c r="G14" s="170">
        <f>ROUND(E14*F14,2)</f>
        <v>0</v>
      </c>
      <c r="H14" s="151">
        <v>161.61000000000001</v>
      </c>
      <c r="I14" s="151">
        <f>ROUND(E14*H14,2)</f>
        <v>1363.67</v>
      </c>
      <c r="J14" s="151">
        <v>613.39</v>
      </c>
      <c r="K14" s="151">
        <f>ROUND(E14*J14,2)</f>
        <v>5175.78</v>
      </c>
      <c r="L14" s="151">
        <v>21</v>
      </c>
      <c r="M14" s="151">
        <f>G14*(1+L14/100)</f>
        <v>0</v>
      </c>
      <c r="N14" s="151">
        <v>3.9199999999999999E-2</v>
      </c>
      <c r="O14" s="151">
        <f>ROUND(E14*N14,2)</f>
        <v>0.33</v>
      </c>
      <c r="P14" s="151">
        <v>0</v>
      </c>
      <c r="Q14" s="151">
        <f>ROUND(E14*P14,2)</f>
        <v>0</v>
      </c>
      <c r="R14" s="151"/>
      <c r="S14" s="151" t="s">
        <v>131</v>
      </c>
      <c r="T14" s="151" t="s">
        <v>131</v>
      </c>
      <c r="U14" s="151">
        <v>1.6</v>
      </c>
      <c r="V14" s="151">
        <f>ROUND(E14*U14,2)</f>
        <v>13.5</v>
      </c>
      <c r="W14" s="151"/>
      <c r="X14" s="151" t="s">
        <v>132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133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49"/>
      <c r="B15" s="150"/>
      <c r="C15" s="180" t="s">
        <v>143</v>
      </c>
      <c r="D15" s="152"/>
      <c r="E15" s="153">
        <v>8.4380000000000006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46"/>
      <c r="Z15" s="146"/>
      <c r="AA15" s="146"/>
      <c r="AB15" s="146"/>
      <c r="AC15" s="146"/>
      <c r="AD15" s="146"/>
      <c r="AE15" s="146"/>
      <c r="AF15" s="146"/>
      <c r="AG15" s="146" t="s">
        <v>135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5">
        <v>4</v>
      </c>
      <c r="B16" s="166" t="s">
        <v>144</v>
      </c>
      <c r="C16" s="179" t="s">
        <v>145</v>
      </c>
      <c r="D16" s="167" t="s">
        <v>142</v>
      </c>
      <c r="E16" s="168">
        <v>8.4380000000000006</v>
      </c>
      <c r="F16" s="169"/>
      <c r="G16" s="170">
        <f>ROUND(E16*F16,2)</f>
        <v>0</v>
      </c>
      <c r="H16" s="151">
        <v>0</v>
      </c>
      <c r="I16" s="151">
        <f>ROUND(E16*H16,2)</f>
        <v>0</v>
      </c>
      <c r="J16" s="151">
        <v>123.5</v>
      </c>
      <c r="K16" s="151">
        <f>ROUND(E16*J16,2)</f>
        <v>1042.0899999999999</v>
      </c>
      <c r="L16" s="151">
        <v>21</v>
      </c>
      <c r="M16" s="151">
        <f>G16*(1+L16/100)</f>
        <v>0</v>
      </c>
      <c r="N16" s="151">
        <v>0</v>
      </c>
      <c r="O16" s="151">
        <f>ROUND(E16*N16,2)</f>
        <v>0</v>
      </c>
      <c r="P16" s="151">
        <v>0</v>
      </c>
      <c r="Q16" s="151">
        <f>ROUND(E16*P16,2)</f>
        <v>0</v>
      </c>
      <c r="R16" s="151"/>
      <c r="S16" s="151" t="s">
        <v>131</v>
      </c>
      <c r="T16" s="151" t="s">
        <v>131</v>
      </c>
      <c r="U16" s="151">
        <v>0.32</v>
      </c>
      <c r="V16" s="151">
        <f>ROUND(E16*U16,2)</f>
        <v>2.7</v>
      </c>
      <c r="W16" s="151"/>
      <c r="X16" s="151" t="s">
        <v>132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133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244" t="s">
        <v>146</v>
      </c>
      <c r="D17" s="245"/>
      <c r="E17" s="245"/>
      <c r="F17" s="245"/>
      <c r="G17" s="245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46"/>
      <c r="Z17" s="146"/>
      <c r="AA17" s="146"/>
      <c r="AB17" s="146"/>
      <c r="AC17" s="146"/>
      <c r="AD17" s="146"/>
      <c r="AE17" s="146"/>
      <c r="AF17" s="146"/>
      <c r="AG17" s="146" t="s">
        <v>147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180" t="s">
        <v>143</v>
      </c>
      <c r="D18" s="152"/>
      <c r="E18" s="153">
        <v>8.4380000000000006</v>
      </c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46"/>
      <c r="Z18" s="146"/>
      <c r="AA18" s="146"/>
      <c r="AB18" s="146"/>
      <c r="AC18" s="146"/>
      <c r="AD18" s="146"/>
      <c r="AE18" s="146"/>
      <c r="AF18" s="146"/>
      <c r="AG18" s="146" t="s">
        <v>135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5">
        <v>5</v>
      </c>
      <c r="B19" s="166" t="s">
        <v>148</v>
      </c>
      <c r="C19" s="179" t="s">
        <v>149</v>
      </c>
      <c r="D19" s="167" t="s">
        <v>150</v>
      </c>
      <c r="E19" s="168">
        <v>1.4859899999999999</v>
      </c>
      <c r="F19" s="169"/>
      <c r="G19" s="170">
        <f>ROUND(E19*F19,2)</f>
        <v>0</v>
      </c>
      <c r="H19" s="151">
        <v>28215.16</v>
      </c>
      <c r="I19" s="151">
        <f>ROUND(E19*H19,2)</f>
        <v>41927.449999999997</v>
      </c>
      <c r="J19" s="151">
        <v>6894.84</v>
      </c>
      <c r="K19" s="151">
        <f>ROUND(E19*J19,2)</f>
        <v>10245.66</v>
      </c>
      <c r="L19" s="151">
        <v>21</v>
      </c>
      <c r="M19" s="151">
        <f>G19*(1+L19/100)</f>
        <v>0</v>
      </c>
      <c r="N19" s="151">
        <v>1.0570200000000001</v>
      </c>
      <c r="O19" s="151">
        <f>ROUND(E19*N19,2)</f>
        <v>1.57</v>
      </c>
      <c r="P19" s="151">
        <v>0</v>
      </c>
      <c r="Q19" s="151">
        <f>ROUND(E19*P19,2)</f>
        <v>0</v>
      </c>
      <c r="R19" s="151"/>
      <c r="S19" s="151" t="s">
        <v>131</v>
      </c>
      <c r="T19" s="151" t="s">
        <v>131</v>
      </c>
      <c r="U19" s="151">
        <v>15.231</v>
      </c>
      <c r="V19" s="151">
        <f>ROUND(E19*U19,2)</f>
        <v>22.63</v>
      </c>
      <c r="W19" s="151"/>
      <c r="X19" s="151" t="s">
        <v>132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133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49"/>
      <c r="B20" s="150"/>
      <c r="C20" s="180" t="s">
        <v>151</v>
      </c>
      <c r="D20" s="152"/>
      <c r="E20" s="153">
        <v>1.4859899999999999</v>
      </c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46"/>
      <c r="Z20" s="146"/>
      <c r="AA20" s="146"/>
      <c r="AB20" s="146"/>
      <c r="AC20" s="146"/>
      <c r="AD20" s="146"/>
      <c r="AE20" s="146"/>
      <c r="AF20" s="146"/>
      <c r="AG20" s="146" t="s">
        <v>135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59" t="s">
        <v>126</v>
      </c>
      <c r="B21" s="160" t="s">
        <v>58</v>
      </c>
      <c r="C21" s="178" t="s">
        <v>59</v>
      </c>
      <c r="D21" s="161"/>
      <c r="E21" s="162"/>
      <c r="F21" s="163"/>
      <c r="G21" s="164">
        <f>SUMIF(AG22:AG37,"&lt;&gt;NOR",G22:G37)</f>
        <v>0</v>
      </c>
      <c r="H21" s="158"/>
      <c r="I21" s="158">
        <f>SUM(I22:I37)</f>
        <v>392966.54000000004</v>
      </c>
      <c r="J21" s="158"/>
      <c r="K21" s="158">
        <f>SUM(K22:K37)</f>
        <v>96320.38</v>
      </c>
      <c r="L21" s="158"/>
      <c r="M21" s="158">
        <f>SUM(M22:M37)</f>
        <v>0</v>
      </c>
      <c r="N21" s="158"/>
      <c r="O21" s="158">
        <f>SUM(O22:O37)</f>
        <v>11.33</v>
      </c>
      <c r="P21" s="158"/>
      <c r="Q21" s="158">
        <f>SUM(Q22:Q37)</f>
        <v>0</v>
      </c>
      <c r="R21" s="158"/>
      <c r="S21" s="158"/>
      <c r="T21" s="158"/>
      <c r="U21" s="158"/>
      <c r="V21" s="158">
        <f>SUM(V22:V37)</f>
        <v>155.70999999999998</v>
      </c>
      <c r="W21" s="158"/>
      <c r="X21" s="158"/>
      <c r="AG21" t="s">
        <v>127</v>
      </c>
    </row>
    <row r="22" spans="1:60" outlineLevel="1" x14ac:dyDescent="0.2">
      <c r="A22" s="165">
        <v>6</v>
      </c>
      <c r="B22" s="166" t="s">
        <v>152</v>
      </c>
      <c r="C22" s="179" t="s">
        <v>153</v>
      </c>
      <c r="D22" s="167" t="s">
        <v>130</v>
      </c>
      <c r="E22" s="168">
        <v>2.3652000000000002</v>
      </c>
      <c r="F22" s="169"/>
      <c r="G22" s="170">
        <f>ROUND(E22*F22,2)</f>
        <v>0</v>
      </c>
      <c r="H22" s="151">
        <v>2618.31</v>
      </c>
      <c r="I22" s="151">
        <f>ROUND(E22*H22,2)</f>
        <v>6192.83</v>
      </c>
      <c r="J22" s="151">
        <v>1981.69</v>
      </c>
      <c r="K22" s="151">
        <f>ROUND(E22*J22,2)</f>
        <v>4687.09</v>
      </c>
      <c r="L22" s="151">
        <v>21</v>
      </c>
      <c r="M22" s="151">
        <f>G22*(1+L22/100)</f>
        <v>0</v>
      </c>
      <c r="N22" s="151">
        <v>1.84144</v>
      </c>
      <c r="O22" s="151">
        <f>ROUND(E22*N22,2)</f>
        <v>4.3600000000000003</v>
      </c>
      <c r="P22" s="151">
        <v>0</v>
      </c>
      <c r="Q22" s="151">
        <f>ROUND(E22*P22,2)</f>
        <v>0</v>
      </c>
      <c r="R22" s="151"/>
      <c r="S22" s="151" t="s">
        <v>131</v>
      </c>
      <c r="T22" s="151" t="s">
        <v>131</v>
      </c>
      <c r="U22" s="151">
        <v>4.7939999999999996</v>
      </c>
      <c r="V22" s="151">
        <f>ROUND(E22*U22,2)</f>
        <v>11.34</v>
      </c>
      <c r="W22" s="151"/>
      <c r="X22" s="151" t="s">
        <v>132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133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49"/>
      <c r="B23" s="150"/>
      <c r="C23" s="180" t="s">
        <v>154</v>
      </c>
      <c r="D23" s="152"/>
      <c r="E23" s="153">
        <v>2.3652000000000002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46"/>
      <c r="Z23" s="146"/>
      <c r="AA23" s="146"/>
      <c r="AB23" s="146"/>
      <c r="AC23" s="146"/>
      <c r="AD23" s="146"/>
      <c r="AE23" s="146"/>
      <c r="AF23" s="146"/>
      <c r="AG23" s="146" t="s">
        <v>135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71">
        <v>7</v>
      </c>
      <c r="B24" s="172" t="s">
        <v>155</v>
      </c>
      <c r="C24" s="181" t="s">
        <v>156</v>
      </c>
      <c r="D24" s="173" t="s">
        <v>157</v>
      </c>
      <c r="E24" s="174">
        <v>2</v>
      </c>
      <c r="F24" s="175"/>
      <c r="G24" s="176">
        <f>ROUND(E24*F24,2)</f>
        <v>0</v>
      </c>
      <c r="H24" s="151">
        <v>252.54</v>
      </c>
      <c r="I24" s="151">
        <f>ROUND(E24*H24,2)</f>
        <v>505.08</v>
      </c>
      <c r="J24" s="151">
        <v>255.46</v>
      </c>
      <c r="K24" s="151">
        <f>ROUND(E24*J24,2)</f>
        <v>510.92</v>
      </c>
      <c r="L24" s="151">
        <v>21</v>
      </c>
      <c r="M24" s="151">
        <f>G24*(1+L24/100)</f>
        <v>0</v>
      </c>
      <c r="N24" s="151">
        <v>8.6249999999999993E-2</v>
      </c>
      <c r="O24" s="151">
        <f>ROUND(E24*N24,2)</f>
        <v>0.17</v>
      </c>
      <c r="P24" s="151">
        <v>0</v>
      </c>
      <c r="Q24" s="151">
        <f>ROUND(E24*P24,2)</f>
        <v>0</v>
      </c>
      <c r="R24" s="151"/>
      <c r="S24" s="151" t="s">
        <v>131</v>
      </c>
      <c r="T24" s="151" t="s">
        <v>131</v>
      </c>
      <c r="U24" s="151">
        <v>0.61799999999999999</v>
      </c>
      <c r="V24" s="151">
        <f>ROUND(E24*U24,2)</f>
        <v>1.24</v>
      </c>
      <c r="W24" s="151"/>
      <c r="X24" s="151" t="s">
        <v>132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133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5">
        <v>8</v>
      </c>
      <c r="B25" s="166" t="s">
        <v>158</v>
      </c>
      <c r="C25" s="179" t="s">
        <v>159</v>
      </c>
      <c r="D25" s="167" t="s">
        <v>142</v>
      </c>
      <c r="E25" s="168">
        <v>209.63399999999999</v>
      </c>
      <c r="F25" s="169"/>
      <c r="G25" s="170">
        <f>ROUND(E25*F25,2)</f>
        <v>0</v>
      </c>
      <c r="H25" s="151">
        <v>74.59</v>
      </c>
      <c r="I25" s="151">
        <f>ROUND(E25*H25,2)</f>
        <v>15636.6</v>
      </c>
      <c r="J25" s="151">
        <v>261.41000000000003</v>
      </c>
      <c r="K25" s="151">
        <f>ROUND(E25*J25,2)</f>
        <v>54800.42</v>
      </c>
      <c r="L25" s="151">
        <v>21</v>
      </c>
      <c r="M25" s="151">
        <f>G25*(1+L25/100)</f>
        <v>0</v>
      </c>
      <c r="N25" s="151">
        <v>0</v>
      </c>
      <c r="O25" s="151">
        <f>ROUND(E25*N25,2)</f>
        <v>0</v>
      </c>
      <c r="P25" s="151">
        <v>0</v>
      </c>
      <c r="Q25" s="151">
        <f>ROUND(E25*P25,2)</f>
        <v>0</v>
      </c>
      <c r="R25" s="151"/>
      <c r="S25" s="151" t="s">
        <v>131</v>
      </c>
      <c r="T25" s="151" t="s">
        <v>131</v>
      </c>
      <c r="U25" s="151">
        <v>0.376</v>
      </c>
      <c r="V25" s="151">
        <f>ROUND(E25*U25,2)</f>
        <v>78.819999999999993</v>
      </c>
      <c r="W25" s="151"/>
      <c r="X25" s="151" t="s">
        <v>132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133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80" t="s">
        <v>160</v>
      </c>
      <c r="D26" s="152"/>
      <c r="E26" s="153">
        <v>209.63399999999999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46"/>
      <c r="Z26" s="146"/>
      <c r="AA26" s="146"/>
      <c r="AB26" s="146"/>
      <c r="AC26" s="146"/>
      <c r="AD26" s="146"/>
      <c r="AE26" s="146"/>
      <c r="AF26" s="146"/>
      <c r="AG26" s="146" t="s">
        <v>135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1" x14ac:dyDescent="0.2">
      <c r="A27" s="165">
        <v>9</v>
      </c>
      <c r="B27" s="166" t="s">
        <v>161</v>
      </c>
      <c r="C27" s="179" t="s">
        <v>162</v>
      </c>
      <c r="D27" s="167" t="s">
        <v>142</v>
      </c>
      <c r="E27" s="168">
        <v>4.8959999999999999</v>
      </c>
      <c r="F27" s="169"/>
      <c r="G27" s="170">
        <f>ROUND(E27*F27,2)</f>
        <v>0</v>
      </c>
      <c r="H27" s="151">
        <v>340.88</v>
      </c>
      <c r="I27" s="151">
        <f>ROUND(E27*H27,2)</f>
        <v>1668.95</v>
      </c>
      <c r="J27" s="151">
        <v>343.12</v>
      </c>
      <c r="K27" s="151">
        <f>ROUND(E27*J27,2)</f>
        <v>1679.92</v>
      </c>
      <c r="L27" s="151">
        <v>21</v>
      </c>
      <c r="M27" s="151">
        <f>G27*(1+L27/100)</f>
        <v>0</v>
      </c>
      <c r="N27" s="151">
        <v>0.1457</v>
      </c>
      <c r="O27" s="151">
        <f>ROUND(E27*N27,2)</f>
        <v>0.71</v>
      </c>
      <c r="P27" s="151">
        <v>0</v>
      </c>
      <c r="Q27" s="151">
        <f>ROUND(E27*P27,2)</f>
        <v>0</v>
      </c>
      <c r="R27" s="151"/>
      <c r="S27" s="151" t="s">
        <v>131</v>
      </c>
      <c r="T27" s="151" t="s">
        <v>131</v>
      </c>
      <c r="U27" s="151">
        <v>0.78549999999999998</v>
      </c>
      <c r="V27" s="151">
        <f>ROUND(E27*U27,2)</f>
        <v>3.85</v>
      </c>
      <c r="W27" s="151"/>
      <c r="X27" s="151" t="s">
        <v>132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133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49"/>
      <c r="B28" s="150"/>
      <c r="C28" s="180" t="s">
        <v>163</v>
      </c>
      <c r="D28" s="152"/>
      <c r="E28" s="153">
        <v>4.8959999999999999</v>
      </c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46"/>
      <c r="Z28" s="146"/>
      <c r="AA28" s="146"/>
      <c r="AB28" s="146"/>
      <c r="AC28" s="146"/>
      <c r="AD28" s="146"/>
      <c r="AE28" s="146"/>
      <c r="AF28" s="146"/>
      <c r="AG28" s="146" t="s">
        <v>135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5">
        <v>10</v>
      </c>
      <c r="B29" s="166" t="s">
        <v>164</v>
      </c>
      <c r="C29" s="179" t="s">
        <v>165</v>
      </c>
      <c r="D29" s="167" t="s">
        <v>142</v>
      </c>
      <c r="E29" s="168">
        <v>4.8959999999999999</v>
      </c>
      <c r="F29" s="169"/>
      <c r="G29" s="170">
        <f>ROUND(E29*F29,2)</f>
        <v>0</v>
      </c>
      <c r="H29" s="151">
        <v>68.84</v>
      </c>
      <c r="I29" s="151">
        <f>ROUND(E29*H29,2)</f>
        <v>337.04</v>
      </c>
      <c r="J29" s="151">
        <v>143.16</v>
      </c>
      <c r="K29" s="151">
        <f>ROUND(E29*J29,2)</f>
        <v>700.91</v>
      </c>
      <c r="L29" s="151">
        <v>21</v>
      </c>
      <c r="M29" s="151">
        <f>G29*(1+L29/100)</f>
        <v>0</v>
      </c>
      <c r="N29" s="151">
        <v>5.8500000000000003E-2</v>
      </c>
      <c r="O29" s="151">
        <f>ROUND(E29*N29,2)</f>
        <v>0.28999999999999998</v>
      </c>
      <c r="P29" s="151">
        <v>0</v>
      </c>
      <c r="Q29" s="151">
        <f>ROUND(E29*P29,2)</f>
        <v>0</v>
      </c>
      <c r="R29" s="151"/>
      <c r="S29" s="151" t="s">
        <v>131</v>
      </c>
      <c r="T29" s="151" t="s">
        <v>131</v>
      </c>
      <c r="U29" s="151">
        <v>0.32</v>
      </c>
      <c r="V29" s="151">
        <f>ROUND(E29*U29,2)</f>
        <v>1.57</v>
      </c>
      <c r="W29" s="151"/>
      <c r="X29" s="151" t="s">
        <v>132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133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49"/>
      <c r="B30" s="150"/>
      <c r="C30" s="180" t="s">
        <v>163</v>
      </c>
      <c r="D30" s="152"/>
      <c r="E30" s="153">
        <v>4.8959999999999999</v>
      </c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46"/>
      <c r="Z30" s="146"/>
      <c r="AA30" s="146"/>
      <c r="AB30" s="146"/>
      <c r="AC30" s="146"/>
      <c r="AD30" s="146"/>
      <c r="AE30" s="146"/>
      <c r="AF30" s="146"/>
      <c r="AG30" s="146" t="s">
        <v>135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65">
        <v>11</v>
      </c>
      <c r="B31" s="166" t="s">
        <v>166</v>
      </c>
      <c r="C31" s="179" t="s">
        <v>167</v>
      </c>
      <c r="D31" s="167" t="s">
        <v>168</v>
      </c>
      <c r="E31" s="168">
        <v>6</v>
      </c>
      <c r="F31" s="169"/>
      <c r="G31" s="170">
        <f>ROUND(E31*F31,2)</f>
        <v>0</v>
      </c>
      <c r="H31" s="151">
        <v>1341.62</v>
      </c>
      <c r="I31" s="151">
        <f>ROUND(E31*H31,2)</f>
        <v>8049.72</v>
      </c>
      <c r="J31" s="151">
        <v>1928.38</v>
      </c>
      <c r="K31" s="151">
        <f>ROUND(E31*J31,2)</f>
        <v>11570.28</v>
      </c>
      <c r="L31" s="151">
        <v>21</v>
      </c>
      <c r="M31" s="151">
        <f>G31*(1+L31/100)</f>
        <v>0</v>
      </c>
      <c r="N31" s="151">
        <v>0.96604000000000001</v>
      </c>
      <c r="O31" s="151">
        <f>ROUND(E31*N31,2)</f>
        <v>5.8</v>
      </c>
      <c r="P31" s="151">
        <v>0</v>
      </c>
      <c r="Q31" s="151">
        <f>ROUND(E31*P31,2)</f>
        <v>0</v>
      </c>
      <c r="R31" s="151"/>
      <c r="S31" s="151" t="s">
        <v>131</v>
      </c>
      <c r="T31" s="151" t="s">
        <v>131</v>
      </c>
      <c r="U31" s="151">
        <v>4.2030000000000003</v>
      </c>
      <c r="V31" s="151">
        <f>ROUND(E31*U31,2)</f>
        <v>25.22</v>
      </c>
      <c r="W31" s="151"/>
      <c r="X31" s="151" t="s">
        <v>132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133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49"/>
      <c r="B32" s="150"/>
      <c r="C32" s="180" t="s">
        <v>169</v>
      </c>
      <c r="D32" s="152"/>
      <c r="E32" s="153">
        <v>6</v>
      </c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46"/>
      <c r="Z32" s="146"/>
      <c r="AA32" s="146"/>
      <c r="AB32" s="146"/>
      <c r="AC32" s="146"/>
      <c r="AD32" s="146"/>
      <c r="AE32" s="146"/>
      <c r="AF32" s="146"/>
      <c r="AG32" s="146" t="s">
        <v>135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5">
        <v>12</v>
      </c>
      <c r="B33" s="166" t="s">
        <v>170</v>
      </c>
      <c r="C33" s="179" t="s">
        <v>171</v>
      </c>
      <c r="D33" s="167" t="s">
        <v>142</v>
      </c>
      <c r="E33" s="168">
        <v>91.5</v>
      </c>
      <c r="F33" s="169"/>
      <c r="G33" s="170">
        <f>ROUND(E33*F33,2)</f>
        <v>0</v>
      </c>
      <c r="H33" s="151">
        <v>108.51</v>
      </c>
      <c r="I33" s="151">
        <f>ROUND(E33*H33,2)</f>
        <v>9928.67</v>
      </c>
      <c r="J33" s="151">
        <v>244.49</v>
      </c>
      <c r="K33" s="151">
        <f>ROUND(E33*J33,2)</f>
        <v>22370.84</v>
      </c>
      <c r="L33" s="151">
        <v>21</v>
      </c>
      <c r="M33" s="151">
        <f>G33*(1+L33/100)</f>
        <v>0</v>
      </c>
      <c r="N33" s="151">
        <v>0</v>
      </c>
      <c r="O33" s="151">
        <f>ROUND(E33*N33,2)</f>
        <v>0</v>
      </c>
      <c r="P33" s="151">
        <v>0</v>
      </c>
      <c r="Q33" s="151">
        <f>ROUND(E33*P33,2)</f>
        <v>0</v>
      </c>
      <c r="R33" s="151"/>
      <c r="S33" s="151" t="s">
        <v>131</v>
      </c>
      <c r="T33" s="151" t="s">
        <v>131</v>
      </c>
      <c r="U33" s="151">
        <v>0.36799999999999999</v>
      </c>
      <c r="V33" s="151">
        <f>ROUND(E33*U33,2)</f>
        <v>33.67</v>
      </c>
      <c r="W33" s="151"/>
      <c r="X33" s="151" t="s">
        <v>132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133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49"/>
      <c r="B34" s="150"/>
      <c r="C34" s="180" t="s">
        <v>172</v>
      </c>
      <c r="D34" s="152"/>
      <c r="E34" s="153">
        <v>91.5</v>
      </c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46"/>
      <c r="Z34" s="146"/>
      <c r="AA34" s="146"/>
      <c r="AB34" s="146"/>
      <c r="AC34" s="146"/>
      <c r="AD34" s="146"/>
      <c r="AE34" s="146"/>
      <c r="AF34" s="146"/>
      <c r="AG34" s="146" t="s">
        <v>135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1" x14ac:dyDescent="0.2">
      <c r="A35" s="165">
        <v>13</v>
      </c>
      <c r="B35" s="166" t="s">
        <v>173</v>
      </c>
      <c r="C35" s="179" t="s">
        <v>174</v>
      </c>
      <c r="D35" s="167" t="s">
        <v>142</v>
      </c>
      <c r="E35" s="168">
        <v>304.911</v>
      </c>
      <c r="F35" s="169"/>
      <c r="G35" s="170">
        <f>ROUND(E35*F35,2)</f>
        <v>0</v>
      </c>
      <c r="H35" s="151">
        <v>1150</v>
      </c>
      <c r="I35" s="151">
        <f>ROUND(E35*H35,2)</f>
        <v>350647.65</v>
      </c>
      <c r="J35" s="151">
        <v>0</v>
      </c>
      <c r="K35" s="151">
        <f>ROUND(E35*J35,2)</f>
        <v>0</v>
      </c>
      <c r="L35" s="151">
        <v>21</v>
      </c>
      <c r="M35" s="151">
        <f>G35*(1+L35/100)</f>
        <v>0</v>
      </c>
      <c r="N35" s="151">
        <v>0</v>
      </c>
      <c r="O35" s="151">
        <f>ROUND(E35*N35,2)</f>
        <v>0</v>
      </c>
      <c r="P35" s="151">
        <v>0</v>
      </c>
      <c r="Q35" s="151">
        <f>ROUND(E35*P35,2)</f>
        <v>0</v>
      </c>
      <c r="R35" s="151"/>
      <c r="S35" s="151" t="s">
        <v>175</v>
      </c>
      <c r="T35" s="151" t="s">
        <v>176</v>
      </c>
      <c r="U35" s="151">
        <v>0</v>
      </c>
      <c r="V35" s="151">
        <f>ROUND(E35*U35,2)</f>
        <v>0</v>
      </c>
      <c r="W35" s="151"/>
      <c r="X35" s="151" t="s">
        <v>177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178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49"/>
      <c r="B36" s="150"/>
      <c r="C36" s="180" t="s">
        <v>179</v>
      </c>
      <c r="D36" s="152"/>
      <c r="E36" s="153">
        <v>208.83600000000001</v>
      </c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46"/>
      <c r="Z36" s="146"/>
      <c r="AA36" s="146"/>
      <c r="AB36" s="146"/>
      <c r="AC36" s="146"/>
      <c r="AD36" s="146"/>
      <c r="AE36" s="146"/>
      <c r="AF36" s="146"/>
      <c r="AG36" s="146" t="s">
        <v>135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49"/>
      <c r="B37" s="150"/>
      <c r="C37" s="180" t="s">
        <v>180</v>
      </c>
      <c r="D37" s="152"/>
      <c r="E37" s="153">
        <v>96.075000000000003</v>
      </c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46"/>
      <c r="Z37" s="146"/>
      <c r="AA37" s="146"/>
      <c r="AB37" s="146"/>
      <c r="AC37" s="146"/>
      <c r="AD37" s="146"/>
      <c r="AE37" s="146"/>
      <c r="AF37" s="146"/>
      <c r="AG37" s="146" t="s">
        <v>135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x14ac:dyDescent="0.2">
      <c r="A38" s="159" t="s">
        <v>126</v>
      </c>
      <c r="B38" s="160" t="s">
        <v>60</v>
      </c>
      <c r="C38" s="178" t="s">
        <v>61</v>
      </c>
      <c r="D38" s="161"/>
      <c r="E38" s="162"/>
      <c r="F38" s="163"/>
      <c r="G38" s="164">
        <f>SUMIF(AG39:AG48,"&lt;&gt;NOR",G39:G48)</f>
        <v>0</v>
      </c>
      <c r="H38" s="158"/>
      <c r="I38" s="158">
        <f>SUM(I39:I48)</f>
        <v>6528.1200000000008</v>
      </c>
      <c r="J38" s="158"/>
      <c r="K38" s="158">
        <f>SUM(K39:K48)</f>
        <v>30735.43</v>
      </c>
      <c r="L38" s="158"/>
      <c r="M38" s="158">
        <f>SUM(M39:M48)</f>
        <v>0</v>
      </c>
      <c r="N38" s="158"/>
      <c r="O38" s="158">
        <f>SUM(O39:O48)</f>
        <v>3.7700000000000005</v>
      </c>
      <c r="P38" s="158"/>
      <c r="Q38" s="158">
        <f>SUM(Q39:Q48)</f>
        <v>0</v>
      </c>
      <c r="R38" s="158"/>
      <c r="S38" s="158"/>
      <c r="T38" s="158"/>
      <c r="U38" s="158"/>
      <c r="V38" s="158">
        <f>SUM(V39:V48)</f>
        <v>68.81</v>
      </c>
      <c r="W38" s="158"/>
      <c r="X38" s="158"/>
      <c r="AG38" t="s">
        <v>127</v>
      </c>
    </row>
    <row r="39" spans="1:60" outlineLevel="1" x14ac:dyDescent="0.2">
      <c r="A39" s="165">
        <v>14</v>
      </c>
      <c r="B39" s="166" t="s">
        <v>181</v>
      </c>
      <c r="C39" s="179" t="s">
        <v>182</v>
      </c>
      <c r="D39" s="167" t="s">
        <v>142</v>
      </c>
      <c r="E39" s="168">
        <v>36.799999999999997</v>
      </c>
      <c r="F39" s="169"/>
      <c r="G39" s="170">
        <f>ROUND(E39*F39,2)</f>
        <v>0</v>
      </c>
      <c r="H39" s="151">
        <v>46.73</v>
      </c>
      <c r="I39" s="151">
        <f>ROUND(E39*H39,2)</f>
        <v>1719.66</v>
      </c>
      <c r="J39" s="151">
        <v>225.27</v>
      </c>
      <c r="K39" s="151">
        <f>ROUND(E39*J39,2)</f>
        <v>8289.94</v>
      </c>
      <c r="L39" s="151">
        <v>21</v>
      </c>
      <c r="M39" s="151">
        <f>G39*(1+L39/100)</f>
        <v>0</v>
      </c>
      <c r="N39" s="151">
        <v>2.768E-2</v>
      </c>
      <c r="O39" s="151">
        <f>ROUND(E39*N39,2)</f>
        <v>1.02</v>
      </c>
      <c r="P39" s="151">
        <v>0</v>
      </c>
      <c r="Q39" s="151">
        <f>ROUND(E39*P39,2)</f>
        <v>0</v>
      </c>
      <c r="R39" s="151"/>
      <c r="S39" s="151" t="s">
        <v>131</v>
      </c>
      <c r="T39" s="151" t="s">
        <v>131</v>
      </c>
      <c r="U39" s="151">
        <v>0.50990000000000002</v>
      </c>
      <c r="V39" s="151">
        <f>ROUND(E39*U39,2)</f>
        <v>18.760000000000002</v>
      </c>
      <c r="W39" s="151"/>
      <c r="X39" s="151" t="s">
        <v>132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133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244" t="s">
        <v>183</v>
      </c>
      <c r="D40" s="245"/>
      <c r="E40" s="245"/>
      <c r="F40" s="245"/>
      <c r="G40" s="245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46"/>
      <c r="Z40" s="146"/>
      <c r="AA40" s="146"/>
      <c r="AB40" s="146"/>
      <c r="AC40" s="146"/>
      <c r="AD40" s="146"/>
      <c r="AE40" s="146"/>
      <c r="AF40" s="146"/>
      <c r="AG40" s="146" t="s">
        <v>147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49"/>
      <c r="B41" s="150"/>
      <c r="C41" s="180" t="s">
        <v>184</v>
      </c>
      <c r="D41" s="152"/>
      <c r="E41" s="153">
        <v>26.4</v>
      </c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46"/>
      <c r="Z41" s="146"/>
      <c r="AA41" s="146"/>
      <c r="AB41" s="146"/>
      <c r="AC41" s="146"/>
      <c r="AD41" s="146"/>
      <c r="AE41" s="146"/>
      <c r="AF41" s="146"/>
      <c r="AG41" s="146" t="s">
        <v>135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49"/>
      <c r="B42" s="150"/>
      <c r="C42" s="180" t="s">
        <v>185</v>
      </c>
      <c r="D42" s="152"/>
      <c r="E42" s="153">
        <v>10.4</v>
      </c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46"/>
      <c r="Z42" s="146"/>
      <c r="AA42" s="146"/>
      <c r="AB42" s="146"/>
      <c r="AC42" s="146"/>
      <c r="AD42" s="146"/>
      <c r="AE42" s="146"/>
      <c r="AF42" s="146"/>
      <c r="AG42" s="146" t="s">
        <v>135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65">
        <v>15</v>
      </c>
      <c r="B43" s="166" t="s">
        <v>186</v>
      </c>
      <c r="C43" s="179" t="s">
        <v>187</v>
      </c>
      <c r="D43" s="167" t="s">
        <v>157</v>
      </c>
      <c r="E43" s="168">
        <v>8</v>
      </c>
      <c r="F43" s="169"/>
      <c r="G43" s="170">
        <f>ROUND(E43*F43,2)</f>
        <v>0</v>
      </c>
      <c r="H43" s="151">
        <v>159.93</v>
      </c>
      <c r="I43" s="151">
        <f>ROUND(E43*H43,2)</f>
        <v>1279.44</v>
      </c>
      <c r="J43" s="151">
        <v>419.07</v>
      </c>
      <c r="K43" s="151">
        <f>ROUND(E43*J43,2)</f>
        <v>3352.56</v>
      </c>
      <c r="L43" s="151">
        <v>21</v>
      </c>
      <c r="M43" s="151">
        <f>G43*(1+L43/100)</f>
        <v>0</v>
      </c>
      <c r="N43" s="151">
        <v>3.5619999999999999E-2</v>
      </c>
      <c r="O43" s="151">
        <f>ROUND(E43*N43,2)</f>
        <v>0.28000000000000003</v>
      </c>
      <c r="P43" s="151">
        <v>0</v>
      </c>
      <c r="Q43" s="151">
        <f>ROUND(E43*P43,2)</f>
        <v>0</v>
      </c>
      <c r="R43" s="151"/>
      <c r="S43" s="151" t="s">
        <v>131</v>
      </c>
      <c r="T43" s="151" t="s">
        <v>131</v>
      </c>
      <c r="U43" s="151">
        <v>0.88292999999999999</v>
      </c>
      <c r="V43" s="151">
        <f>ROUND(E43*U43,2)</f>
        <v>7.06</v>
      </c>
      <c r="W43" s="151"/>
      <c r="X43" s="151" t="s">
        <v>132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133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49"/>
      <c r="B44" s="150"/>
      <c r="C44" s="180" t="s">
        <v>188</v>
      </c>
      <c r="D44" s="152"/>
      <c r="E44" s="153">
        <v>8</v>
      </c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46"/>
      <c r="Z44" s="146"/>
      <c r="AA44" s="146"/>
      <c r="AB44" s="146"/>
      <c r="AC44" s="146"/>
      <c r="AD44" s="146"/>
      <c r="AE44" s="146"/>
      <c r="AF44" s="146"/>
      <c r="AG44" s="146" t="s">
        <v>135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5">
        <v>16</v>
      </c>
      <c r="B45" s="166" t="s">
        <v>189</v>
      </c>
      <c r="C45" s="179" t="s">
        <v>190</v>
      </c>
      <c r="D45" s="167" t="s">
        <v>142</v>
      </c>
      <c r="E45" s="168">
        <v>100.542</v>
      </c>
      <c r="F45" s="169"/>
      <c r="G45" s="170">
        <f>ROUND(E45*F45,2)</f>
        <v>0</v>
      </c>
      <c r="H45" s="151">
        <v>35.1</v>
      </c>
      <c r="I45" s="151">
        <f>ROUND(E45*H45,2)</f>
        <v>3529.02</v>
      </c>
      <c r="J45" s="151">
        <v>189.9</v>
      </c>
      <c r="K45" s="151">
        <f>ROUND(E45*J45,2)</f>
        <v>19092.93</v>
      </c>
      <c r="L45" s="151">
        <v>21</v>
      </c>
      <c r="M45" s="151">
        <f>G45*(1+L45/100)</f>
        <v>0</v>
      </c>
      <c r="N45" s="151">
        <v>2.46E-2</v>
      </c>
      <c r="O45" s="151">
        <f>ROUND(E45*N45,2)</f>
        <v>2.4700000000000002</v>
      </c>
      <c r="P45" s="151">
        <v>0</v>
      </c>
      <c r="Q45" s="151">
        <f>ROUND(E45*P45,2)</f>
        <v>0</v>
      </c>
      <c r="R45" s="151"/>
      <c r="S45" s="151" t="s">
        <v>131</v>
      </c>
      <c r="T45" s="151" t="s">
        <v>131</v>
      </c>
      <c r="U45" s="151">
        <v>0.42759999999999998</v>
      </c>
      <c r="V45" s="151">
        <f>ROUND(E45*U45,2)</f>
        <v>42.99</v>
      </c>
      <c r="W45" s="151"/>
      <c r="X45" s="151" t="s">
        <v>132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133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49"/>
      <c r="B46" s="150"/>
      <c r="C46" s="244" t="s">
        <v>183</v>
      </c>
      <c r="D46" s="245"/>
      <c r="E46" s="245"/>
      <c r="F46" s="245"/>
      <c r="G46" s="245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46"/>
      <c r="Z46" s="146"/>
      <c r="AA46" s="146"/>
      <c r="AB46" s="146"/>
      <c r="AC46" s="146"/>
      <c r="AD46" s="146"/>
      <c r="AE46" s="146"/>
      <c r="AF46" s="146"/>
      <c r="AG46" s="146" t="s">
        <v>147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33.75" outlineLevel="1" x14ac:dyDescent="0.2">
      <c r="A47" s="149"/>
      <c r="B47" s="150"/>
      <c r="C47" s="180" t="s">
        <v>191</v>
      </c>
      <c r="D47" s="152"/>
      <c r="E47" s="153">
        <v>57.805999999999997</v>
      </c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46"/>
      <c r="Z47" s="146"/>
      <c r="AA47" s="146"/>
      <c r="AB47" s="146"/>
      <c r="AC47" s="146"/>
      <c r="AD47" s="146"/>
      <c r="AE47" s="146"/>
      <c r="AF47" s="146"/>
      <c r="AG47" s="146" t="s">
        <v>135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outlineLevel="1" x14ac:dyDescent="0.2">
      <c r="A48" s="149"/>
      <c r="B48" s="150"/>
      <c r="C48" s="180" t="s">
        <v>192</v>
      </c>
      <c r="D48" s="152"/>
      <c r="E48" s="153">
        <v>42.735999999999997</v>
      </c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46"/>
      <c r="Z48" s="146"/>
      <c r="AA48" s="146"/>
      <c r="AB48" s="146"/>
      <c r="AC48" s="146"/>
      <c r="AD48" s="146"/>
      <c r="AE48" s="146"/>
      <c r="AF48" s="146"/>
      <c r="AG48" s="146" t="s">
        <v>135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59" t="s">
        <v>126</v>
      </c>
      <c r="B49" s="160" t="s">
        <v>62</v>
      </c>
      <c r="C49" s="178" t="s">
        <v>63</v>
      </c>
      <c r="D49" s="161"/>
      <c r="E49" s="162"/>
      <c r="F49" s="163"/>
      <c r="G49" s="164">
        <f>SUMIF(AG50:AG64,"&lt;&gt;NOR",G50:G64)</f>
        <v>0</v>
      </c>
      <c r="H49" s="158"/>
      <c r="I49" s="158">
        <f>SUM(I50:I64)</f>
        <v>49827.37</v>
      </c>
      <c r="J49" s="158"/>
      <c r="K49" s="158">
        <f>SUM(K50:K64)</f>
        <v>86562.650000000009</v>
      </c>
      <c r="L49" s="158"/>
      <c r="M49" s="158">
        <f>SUM(M50:M64)</f>
        <v>0</v>
      </c>
      <c r="N49" s="158"/>
      <c r="O49" s="158">
        <f>SUM(O50:O64)</f>
        <v>4.12</v>
      </c>
      <c r="P49" s="158"/>
      <c r="Q49" s="158">
        <f>SUM(Q50:Q64)</f>
        <v>0</v>
      </c>
      <c r="R49" s="158"/>
      <c r="S49" s="158"/>
      <c r="T49" s="158"/>
      <c r="U49" s="158"/>
      <c r="V49" s="158">
        <f>SUM(V50:V64)</f>
        <v>181.83</v>
      </c>
      <c r="W49" s="158"/>
      <c r="X49" s="158"/>
      <c r="AG49" t="s">
        <v>127</v>
      </c>
    </row>
    <row r="50" spans="1:60" outlineLevel="1" x14ac:dyDescent="0.2">
      <c r="A50" s="165">
        <v>17</v>
      </c>
      <c r="B50" s="166" t="s">
        <v>193</v>
      </c>
      <c r="C50" s="179" t="s">
        <v>194</v>
      </c>
      <c r="D50" s="167" t="s">
        <v>142</v>
      </c>
      <c r="E50" s="168">
        <v>156.12</v>
      </c>
      <c r="F50" s="169"/>
      <c r="G50" s="170">
        <f>ROUND(E50*F50,2)</f>
        <v>0</v>
      </c>
      <c r="H50" s="151">
        <v>190.44</v>
      </c>
      <c r="I50" s="151">
        <f>ROUND(E50*H50,2)</f>
        <v>29731.49</v>
      </c>
      <c r="J50" s="151">
        <v>330.56</v>
      </c>
      <c r="K50" s="151">
        <f>ROUND(E50*J50,2)</f>
        <v>51607.03</v>
      </c>
      <c r="L50" s="151">
        <v>21</v>
      </c>
      <c r="M50" s="151">
        <f>G50*(1+L50/100)</f>
        <v>0</v>
      </c>
      <c r="N50" s="151">
        <v>1.575E-2</v>
      </c>
      <c r="O50" s="151">
        <f>ROUND(E50*N50,2)</f>
        <v>2.46</v>
      </c>
      <c r="P50" s="151">
        <v>0</v>
      </c>
      <c r="Q50" s="151">
        <f>ROUND(E50*P50,2)</f>
        <v>0</v>
      </c>
      <c r="R50" s="151"/>
      <c r="S50" s="151" t="s">
        <v>131</v>
      </c>
      <c r="T50" s="151" t="s">
        <v>131</v>
      </c>
      <c r="U50" s="151">
        <v>0.67735000000000001</v>
      </c>
      <c r="V50" s="151">
        <f>ROUND(E50*U50,2)</f>
        <v>105.75</v>
      </c>
      <c r="W50" s="151"/>
      <c r="X50" s="151" t="s">
        <v>132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133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49"/>
      <c r="B51" s="150"/>
      <c r="C51" s="180" t="s">
        <v>195</v>
      </c>
      <c r="D51" s="152"/>
      <c r="E51" s="153">
        <v>168</v>
      </c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46"/>
      <c r="Z51" s="146"/>
      <c r="AA51" s="146"/>
      <c r="AB51" s="146"/>
      <c r="AC51" s="146"/>
      <c r="AD51" s="146"/>
      <c r="AE51" s="146"/>
      <c r="AF51" s="146"/>
      <c r="AG51" s="146" t="s">
        <v>135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49"/>
      <c r="B52" s="150"/>
      <c r="C52" s="180" t="s">
        <v>196</v>
      </c>
      <c r="D52" s="152"/>
      <c r="E52" s="153">
        <v>-5.4</v>
      </c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46"/>
      <c r="Z52" s="146"/>
      <c r="AA52" s="146"/>
      <c r="AB52" s="146"/>
      <c r="AC52" s="146"/>
      <c r="AD52" s="146"/>
      <c r="AE52" s="146"/>
      <c r="AF52" s="146"/>
      <c r="AG52" s="146" t="s">
        <v>135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49"/>
      <c r="B53" s="150"/>
      <c r="C53" s="180" t="s">
        <v>197</v>
      </c>
      <c r="D53" s="152"/>
      <c r="E53" s="153">
        <v>-6.48</v>
      </c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46"/>
      <c r="Z53" s="146"/>
      <c r="AA53" s="146"/>
      <c r="AB53" s="146"/>
      <c r="AC53" s="146"/>
      <c r="AD53" s="146"/>
      <c r="AE53" s="146"/>
      <c r="AF53" s="146"/>
      <c r="AG53" s="146" t="s">
        <v>135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65">
        <v>18</v>
      </c>
      <c r="B54" s="166" t="s">
        <v>198</v>
      </c>
      <c r="C54" s="179" t="s">
        <v>199</v>
      </c>
      <c r="D54" s="167" t="s">
        <v>142</v>
      </c>
      <c r="E54" s="168">
        <v>8</v>
      </c>
      <c r="F54" s="169"/>
      <c r="G54" s="170">
        <f>ROUND(E54*F54,2)</f>
        <v>0</v>
      </c>
      <c r="H54" s="151">
        <v>49.55</v>
      </c>
      <c r="I54" s="151">
        <f>ROUND(E54*H54,2)</f>
        <v>396.4</v>
      </c>
      <c r="J54" s="151">
        <v>449.45</v>
      </c>
      <c r="K54" s="151">
        <f>ROUND(E54*J54,2)</f>
        <v>3595.6</v>
      </c>
      <c r="L54" s="151">
        <v>21</v>
      </c>
      <c r="M54" s="151">
        <f>G54*(1+L54/100)</f>
        <v>0</v>
      </c>
      <c r="N54" s="151">
        <v>5.2580000000000002E-2</v>
      </c>
      <c r="O54" s="151">
        <f>ROUND(E54*N54,2)</f>
        <v>0.42</v>
      </c>
      <c r="P54" s="151">
        <v>0</v>
      </c>
      <c r="Q54" s="151">
        <f>ROUND(E54*P54,2)</f>
        <v>0</v>
      </c>
      <c r="R54" s="151"/>
      <c r="S54" s="151" t="s">
        <v>131</v>
      </c>
      <c r="T54" s="151" t="s">
        <v>131</v>
      </c>
      <c r="U54" s="151">
        <v>0.91700000000000004</v>
      </c>
      <c r="V54" s="151">
        <f>ROUND(E54*U54,2)</f>
        <v>7.34</v>
      </c>
      <c r="W54" s="151"/>
      <c r="X54" s="151" t="s">
        <v>132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133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49"/>
      <c r="B55" s="150"/>
      <c r="C55" s="180" t="s">
        <v>200</v>
      </c>
      <c r="D55" s="152"/>
      <c r="E55" s="153">
        <v>8</v>
      </c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46"/>
      <c r="Z55" s="146"/>
      <c r="AA55" s="146"/>
      <c r="AB55" s="146"/>
      <c r="AC55" s="146"/>
      <c r="AD55" s="146"/>
      <c r="AE55" s="146"/>
      <c r="AF55" s="146"/>
      <c r="AG55" s="146" t="s">
        <v>135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5">
        <v>19</v>
      </c>
      <c r="B56" s="166" t="s">
        <v>201</v>
      </c>
      <c r="C56" s="179" t="s">
        <v>202</v>
      </c>
      <c r="D56" s="167" t="s">
        <v>142</v>
      </c>
      <c r="E56" s="168">
        <v>193</v>
      </c>
      <c r="F56" s="169"/>
      <c r="G56" s="170">
        <f>ROUND(E56*F56,2)</f>
        <v>0</v>
      </c>
      <c r="H56" s="151">
        <v>77.459999999999994</v>
      </c>
      <c r="I56" s="151">
        <f>ROUND(E56*H56,2)</f>
        <v>14949.78</v>
      </c>
      <c r="J56" s="151">
        <v>102.04</v>
      </c>
      <c r="K56" s="151">
        <f>ROUND(E56*J56,2)</f>
        <v>19693.72</v>
      </c>
      <c r="L56" s="151">
        <v>21</v>
      </c>
      <c r="M56" s="151">
        <f>G56*(1+L56/100)</f>
        <v>0</v>
      </c>
      <c r="N56" s="151">
        <v>7.6000000000000004E-4</v>
      </c>
      <c r="O56" s="151">
        <f>ROUND(E56*N56,2)</f>
        <v>0.15</v>
      </c>
      <c r="P56" s="151">
        <v>0</v>
      </c>
      <c r="Q56" s="151">
        <f>ROUND(E56*P56,2)</f>
        <v>0</v>
      </c>
      <c r="R56" s="151"/>
      <c r="S56" s="151" t="s">
        <v>131</v>
      </c>
      <c r="T56" s="151" t="s">
        <v>131</v>
      </c>
      <c r="U56" s="151">
        <v>0.23</v>
      </c>
      <c r="V56" s="151">
        <f>ROUND(E56*U56,2)</f>
        <v>44.39</v>
      </c>
      <c r="W56" s="151"/>
      <c r="X56" s="151" t="s">
        <v>132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133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49"/>
      <c r="B57" s="150"/>
      <c r="C57" s="244" t="s">
        <v>203</v>
      </c>
      <c r="D57" s="245"/>
      <c r="E57" s="245"/>
      <c r="F57" s="245"/>
      <c r="G57" s="245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46"/>
      <c r="Z57" s="146"/>
      <c r="AA57" s="146"/>
      <c r="AB57" s="146"/>
      <c r="AC57" s="146"/>
      <c r="AD57" s="146"/>
      <c r="AE57" s="146"/>
      <c r="AF57" s="146"/>
      <c r="AG57" s="146" t="s">
        <v>147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49"/>
      <c r="B58" s="150"/>
      <c r="C58" s="180" t="s">
        <v>195</v>
      </c>
      <c r="D58" s="152"/>
      <c r="E58" s="153">
        <v>168</v>
      </c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46"/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49"/>
      <c r="B59" s="150"/>
      <c r="C59" s="180" t="s">
        <v>196</v>
      </c>
      <c r="D59" s="152"/>
      <c r="E59" s="153">
        <v>-5.4</v>
      </c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46"/>
      <c r="Z59" s="146"/>
      <c r="AA59" s="146"/>
      <c r="AB59" s="146"/>
      <c r="AC59" s="146"/>
      <c r="AD59" s="146"/>
      <c r="AE59" s="146"/>
      <c r="AF59" s="146"/>
      <c r="AG59" s="146" t="s">
        <v>135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49"/>
      <c r="B60" s="150"/>
      <c r="C60" s="180" t="s">
        <v>188</v>
      </c>
      <c r="D60" s="152"/>
      <c r="E60" s="153">
        <v>8</v>
      </c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46"/>
      <c r="Z60" s="146"/>
      <c r="AA60" s="146"/>
      <c r="AB60" s="146"/>
      <c r="AC60" s="146"/>
      <c r="AD60" s="146"/>
      <c r="AE60" s="146"/>
      <c r="AF60" s="146"/>
      <c r="AG60" s="146" t="s">
        <v>135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49"/>
      <c r="B61" s="150"/>
      <c r="C61" s="180" t="s">
        <v>204</v>
      </c>
      <c r="D61" s="152"/>
      <c r="E61" s="153">
        <v>22.4</v>
      </c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46"/>
      <c r="Z61" s="146"/>
      <c r="AA61" s="146"/>
      <c r="AB61" s="146"/>
      <c r="AC61" s="146"/>
      <c r="AD61" s="146"/>
      <c r="AE61" s="146"/>
      <c r="AF61" s="146"/>
      <c r="AG61" s="146" t="s">
        <v>135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5">
        <v>20</v>
      </c>
      <c r="B62" s="166" t="s">
        <v>205</v>
      </c>
      <c r="C62" s="179" t="s">
        <v>206</v>
      </c>
      <c r="D62" s="167" t="s">
        <v>142</v>
      </c>
      <c r="E62" s="168">
        <v>30.4</v>
      </c>
      <c r="F62" s="169"/>
      <c r="G62" s="170">
        <f>ROUND(E62*F62,2)</f>
        <v>0</v>
      </c>
      <c r="H62" s="151">
        <v>156.24</v>
      </c>
      <c r="I62" s="151">
        <f>ROUND(E62*H62,2)</f>
        <v>4749.7</v>
      </c>
      <c r="J62" s="151">
        <v>383.76</v>
      </c>
      <c r="K62" s="151">
        <f>ROUND(E62*J62,2)</f>
        <v>11666.3</v>
      </c>
      <c r="L62" s="151">
        <v>21</v>
      </c>
      <c r="M62" s="151">
        <f>G62*(1+L62/100)</f>
        <v>0</v>
      </c>
      <c r="N62" s="151">
        <v>3.5749999999999997E-2</v>
      </c>
      <c r="O62" s="151">
        <f>ROUND(E62*N62,2)</f>
        <v>1.0900000000000001</v>
      </c>
      <c r="P62" s="151">
        <v>0</v>
      </c>
      <c r="Q62" s="151">
        <f>ROUND(E62*P62,2)</f>
        <v>0</v>
      </c>
      <c r="R62" s="151"/>
      <c r="S62" s="151" t="s">
        <v>131</v>
      </c>
      <c r="T62" s="151" t="s">
        <v>131</v>
      </c>
      <c r="U62" s="151">
        <v>0.80100000000000005</v>
      </c>
      <c r="V62" s="151">
        <f>ROUND(E62*U62,2)</f>
        <v>24.35</v>
      </c>
      <c r="W62" s="151"/>
      <c r="X62" s="151" t="s">
        <v>132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133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49"/>
      <c r="B63" s="150"/>
      <c r="C63" s="180" t="s">
        <v>188</v>
      </c>
      <c r="D63" s="152"/>
      <c r="E63" s="153">
        <v>8</v>
      </c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46"/>
      <c r="Z63" s="146"/>
      <c r="AA63" s="146"/>
      <c r="AB63" s="146"/>
      <c r="AC63" s="146"/>
      <c r="AD63" s="146"/>
      <c r="AE63" s="146"/>
      <c r="AF63" s="146"/>
      <c r="AG63" s="146" t="s">
        <v>135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49"/>
      <c r="B64" s="150"/>
      <c r="C64" s="180" t="s">
        <v>204</v>
      </c>
      <c r="D64" s="152"/>
      <c r="E64" s="153">
        <v>22.4</v>
      </c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46"/>
      <c r="Z64" s="146"/>
      <c r="AA64" s="146"/>
      <c r="AB64" s="146"/>
      <c r="AC64" s="146"/>
      <c r="AD64" s="146"/>
      <c r="AE64" s="146"/>
      <c r="AF64" s="146"/>
      <c r="AG64" s="146" t="s">
        <v>135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x14ac:dyDescent="0.2">
      <c r="A65" s="159" t="s">
        <v>126</v>
      </c>
      <c r="B65" s="160" t="s">
        <v>64</v>
      </c>
      <c r="C65" s="178" t="s">
        <v>65</v>
      </c>
      <c r="D65" s="161"/>
      <c r="E65" s="162"/>
      <c r="F65" s="163"/>
      <c r="G65" s="164">
        <f>SUMIF(AG66:AG75,"&lt;&gt;NOR",G66:G75)</f>
        <v>0</v>
      </c>
      <c r="H65" s="158"/>
      <c r="I65" s="158">
        <f>SUM(I66:I75)</f>
        <v>66698.86</v>
      </c>
      <c r="J65" s="158"/>
      <c r="K65" s="158">
        <f>SUM(K66:K75)</f>
        <v>19656.080000000002</v>
      </c>
      <c r="L65" s="158"/>
      <c r="M65" s="158">
        <f>SUM(M66:M75)</f>
        <v>0</v>
      </c>
      <c r="N65" s="158"/>
      <c r="O65" s="158">
        <f>SUM(O66:O75)</f>
        <v>33.15</v>
      </c>
      <c r="P65" s="158"/>
      <c r="Q65" s="158">
        <f>SUM(Q66:Q75)</f>
        <v>0</v>
      </c>
      <c r="R65" s="158"/>
      <c r="S65" s="158"/>
      <c r="T65" s="158"/>
      <c r="U65" s="158"/>
      <c r="V65" s="158">
        <f>SUM(V66:V75)</f>
        <v>47.73</v>
      </c>
      <c r="W65" s="158"/>
      <c r="X65" s="158"/>
      <c r="AG65" t="s">
        <v>127</v>
      </c>
    </row>
    <row r="66" spans="1:60" outlineLevel="1" x14ac:dyDescent="0.2">
      <c r="A66" s="165">
        <v>21</v>
      </c>
      <c r="B66" s="166" t="s">
        <v>207</v>
      </c>
      <c r="C66" s="179" t="s">
        <v>208</v>
      </c>
      <c r="D66" s="167" t="s">
        <v>130</v>
      </c>
      <c r="E66" s="168">
        <v>0.74399999999999999</v>
      </c>
      <c r="F66" s="169"/>
      <c r="G66" s="170">
        <f>ROUND(E66*F66,2)</f>
        <v>0</v>
      </c>
      <c r="H66" s="151">
        <v>2543.86</v>
      </c>
      <c r="I66" s="151">
        <f>ROUND(E66*H66,2)</f>
        <v>1892.63</v>
      </c>
      <c r="J66" s="151">
        <v>1001.14</v>
      </c>
      <c r="K66" s="151">
        <f>ROUND(E66*J66,2)</f>
        <v>744.85</v>
      </c>
      <c r="L66" s="151">
        <v>21</v>
      </c>
      <c r="M66" s="151">
        <f>G66*(1+L66/100)</f>
        <v>0</v>
      </c>
      <c r="N66" s="151">
        <v>2.5249999999999999</v>
      </c>
      <c r="O66" s="151">
        <f>ROUND(E66*N66,2)</f>
        <v>1.88</v>
      </c>
      <c r="P66" s="151">
        <v>0</v>
      </c>
      <c r="Q66" s="151">
        <f>ROUND(E66*P66,2)</f>
        <v>0</v>
      </c>
      <c r="R66" s="151"/>
      <c r="S66" s="151" t="s">
        <v>131</v>
      </c>
      <c r="T66" s="151" t="s">
        <v>131</v>
      </c>
      <c r="U66" s="151">
        <v>2.58</v>
      </c>
      <c r="V66" s="151">
        <f>ROUND(E66*U66,2)</f>
        <v>1.92</v>
      </c>
      <c r="W66" s="151"/>
      <c r="X66" s="151" t="s">
        <v>132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133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49"/>
      <c r="B67" s="150"/>
      <c r="C67" s="244" t="s">
        <v>209</v>
      </c>
      <c r="D67" s="245"/>
      <c r="E67" s="245"/>
      <c r="F67" s="245"/>
      <c r="G67" s="245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46"/>
      <c r="Z67" s="146"/>
      <c r="AA67" s="146"/>
      <c r="AB67" s="146"/>
      <c r="AC67" s="146"/>
      <c r="AD67" s="146"/>
      <c r="AE67" s="146"/>
      <c r="AF67" s="146"/>
      <c r="AG67" s="146" t="s">
        <v>147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49"/>
      <c r="B68" s="150"/>
      <c r="C68" s="180" t="s">
        <v>210</v>
      </c>
      <c r="D68" s="152"/>
      <c r="E68" s="153">
        <v>0.74399999999999999</v>
      </c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46"/>
      <c r="Z68" s="146"/>
      <c r="AA68" s="146"/>
      <c r="AB68" s="146"/>
      <c r="AC68" s="146"/>
      <c r="AD68" s="146"/>
      <c r="AE68" s="146"/>
      <c r="AF68" s="146"/>
      <c r="AG68" s="146" t="s">
        <v>135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65">
        <v>22</v>
      </c>
      <c r="B69" s="166" t="s">
        <v>211</v>
      </c>
      <c r="C69" s="179" t="s">
        <v>212</v>
      </c>
      <c r="D69" s="167" t="s">
        <v>130</v>
      </c>
      <c r="E69" s="168">
        <v>11.87688</v>
      </c>
      <c r="F69" s="169"/>
      <c r="G69" s="170">
        <f>ROUND(E69*F69,2)</f>
        <v>0</v>
      </c>
      <c r="H69" s="151">
        <v>2539.69</v>
      </c>
      <c r="I69" s="151">
        <f>ROUND(E69*H69,2)</f>
        <v>30163.59</v>
      </c>
      <c r="J69" s="151">
        <v>895.31</v>
      </c>
      <c r="K69" s="151">
        <f>ROUND(E69*J69,2)</f>
        <v>10633.49</v>
      </c>
      <c r="L69" s="151">
        <v>21</v>
      </c>
      <c r="M69" s="151">
        <f>G69*(1+L69/100)</f>
        <v>0</v>
      </c>
      <c r="N69" s="151">
        <v>2.5249999999999999</v>
      </c>
      <c r="O69" s="151">
        <f>ROUND(E69*N69,2)</f>
        <v>29.99</v>
      </c>
      <c r="P69" s="151">
        <v>0</v>
      </c>
      <c r="Q69" s="151">
        <f>ROUND(E69*P69,2)</f>
        <v>0</v>
      </c>
      <c r="R69" s="151"/>
      <c r="S69" s="151" t="s">
        <v>131</v>
      </c>
      <c r="T69" s="151" t="s">
        <v>131</v>
      </c>
      <c r="U69" s="151">
        <v>2.3170000000000002</v>
      </c>
      <c r="V69" s="151">
        <f>ROUND(E69*U69,2)</f>
        <v>27.52</v>
      </c>
      <c r="W69" s="151"/>
      <c r="X69" s="151" t="s">
        <v>132</v>
      </c>
      <c r="Y69" s="146"/>
      <c r="Z69" s="146"/>
      <c r="AA69" s="146"/>
      <c r="AB69" s="146"/>
      <c r="AC69" s="146"/>
      <c r="AD69" s="146"/>
      <c r="AE69" s="146"/>
      <c r="AF69" s="146"/>
      <c r="AG69" s="146" t="s">
        <v>133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49"/>
      <c r="B70" s="150"/>
      <c r="C70" s="244" t="s">
        <v>209</v>
      </c>
      <c r="D70" s="245"/>
      <c r="E70" s="245"/>
      <c r="F70" s="245"/>
      <c r="G70" s="245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46"/>
      <c r="Z70" s="146"/>
      <c r="AA70" s="146"/>
      <c r="AB70" s="146"/>
      <c r="AC70" s="146"/>
      <c r="AD70" s="146"/>
      <c r="AE70" s="146"/>
      <c r="AF70" s="146"/>
      <c r="AG70" s="146" t="s">
        <v>147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180" t="s">
        <v>213</v>
      </c>
      <c r="D71" s="152"/>
      <c r="E71" s="153">
        <v>11.03928</v>
      </c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46"/>
      <c r="Z71" s="146"/>
      <c r="AA71" s="146"/>
      <c r="AB71" s="146"/>
      <c r="AC71" s="146"/>
      <c r="AD71" s="146"/>
      <c r="AE71" s="146"/>
      <c r="AF71" s="146"/>
      <c r="AG71" s="146" t="s">
        <v>135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49"/>
      <c r="B72" s="150"/>
      <c r="C72" s="180" t="s">
        <v>214</v>
      </c>
      <c r="D72" s="152"/>
      <c r="E72" s="153">
        <v>0.83760000000000001</v>
      </c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46"/>
      <c r="Z72" s="146"/>
      <c r="AA72" s="146"/>
      <c r="AB72" s="146"/>
      <c r="AC72" s="146"/>
      <c r="AD72" s="146"/>
      <c r="AE72" s="146"/>
      <c r="AF72" s="146"/>
      <c r="AG72" s="146" t="s">
        <v>135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5">
        <v>23</v>
      </c>
      <c r="B73" s="166" t="s">
        <v>215</v>
      </c>
      <c r="C73" s="179" t="s">
        <v>216</v>
      </c>
      <c r="D73" s="167" t="s">
        <v>150</v>
      </c>
      <c r="E73" s="168">
        <v>1.2005699999999999</v>
      </c>
      <c r="F73" s="169"/>
      <c r="G73" s="170">
        <f>ROUND(E73*F73,2)</f>
        <v>0</v>
      </c>
      <c r="H73" s="151">
        <v>28855.16</v>
      </c>
      <c r="I73" s="151">
        <f>ROUND(E73*H73,2)</f>
        <v>34642.639999999999</v>
      </c>
      <c r="J73" s="151">
        <v>6894.84</v>
      </c>
      <c r="K73" s="151">
        <f>ROUND(E73*J73,2)</f>
        <v>8277.74</v>
      </c>
      <c r="L73" s="151">
        <v>21</v>
      </c>
      <c r="M73" s="151">
        <f>G73*(1+L73/100)</f>
        <v>0</v>
      </c>
      <c r="N73" s="151">
        <v>1.0662499999999999</v>
      </c>
      <c r="O73" s="151">
        <f>ROUND(E73*N73,2)</f>
        <v>1.28</v>
      </c>
      <c r="P73" s="151">
        <v>0</v>
      </c>
      <c r="Q73" s="151">
        <f>ROUND(E73*P73,2)</f>
        <v>0</v>
      </c>
      <c r="R73" s="151"/>
      <c r="S73" s="151" t="s">
        <v>131</v>
      </c>
      <c r="T73" s="151" t="s">
        <v>131</v>
      </c>
      <c r="U73" s="151">
        <v>15.231</v>
      </c>
      <c r="V73" s="151">
        <f>ROUND(E73*U73,2)</f>
        <v>18.29</v>
      </c>
      <c r="W73" s="151"/>
      <c r="X73" s="151" t="s">
        <v>132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133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49"/>
      <c r="B74" s="150"/>
      <c r="C74" s="180" t="s">
        <v>217</v>
      </c>
      <c r="D74" s="152"/>
      <c r="E74" s="153">
        <v>3.5999999999999999E-3</v>
      </c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46"/>
      <c r="Z74" s="146"/>
      <c r="AA74" s="146"/>
      <c r="AB74" s="146"/>
      <c r="AC74" s="146"/>
      <c r="AD74" s="146"/>
      <c r="AE74" s="146"/>
      <c r="AF74" s="146"/>
      <c r="AG74" s="146" t="s">
        <v>135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49"/>
      <c r="B75" s="150"/>
      <c r="C75" s="180" t="s">
        <v>218</v>
      </c>
      <c r="D75" s="152"/>
      <c r="E75" s="153">
        <v>1.1969700000000001</v>
      </c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46"/>
      <c r="Z75" s="146"/>
      <c r="AA75" s="146"/>
      <c r="AB75" s="146"/>
      <c r="AC75" s="146"/>
      <c r="AD75" s="146"/>
      <c r="AE75" s="146"/>
      <c r="AF75" s="146"/>
      <c r="AG75" s="146" t="s">
        <v>135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">
      <c r="A76" s="159" t="s">
        <v>126</v>
      </c>
      <c r="B76" s="160" t="s">
        <v>66</v>
      </c>
      <c r="C76" s="178" t="s">
        <v>67</v>
      </c>
      <c r="D76" s="161"/>
      <c r="E76" s="162"/>
      <c r="F76" s="163"/>
      <c r="G76" s="164">
        <f>SUMIF(AG77:AG78,"&lt;&gt;NOR",G77:G78)</f>
        <v>0</v>
      </c>
      <c r="H76" s="158"/>
      <c r="I76" s="158">
        <f>SUM(I77:I78)</f>
        <v>757.58</v>
      </c>
      <c r="J76" s="158"/>
      <c r="K76" s="158">
        <f>SUM(K77:K78)</f>
        <v>689.62</v>
      </c>
      <c r="L76" s="158"/>
      <c r="M76" s="158">
        <f>SUM(M77:M78)</f>
        <v>0</v>
      </c>
      <c r="N76" s="158"/>
      <c r="O76" s="158">
        <f>SUM(O77:O78)</f>
        <v>0.02</v>
      </c>
      <c r="P76" s="158"/>
      <c r="Q76" s="158">
        <f>SUM(Q77:Q78)</f>
        <v>0</v>
      </c>
      <c r="R76" s="158"/>
      <c r="S76" s="158"/>
      <c r="T76" s="158"/>
      <c r="U76" s="158"/>
      <c r="V76" s="158">
        <f>SUM(V77:V78)</f>
        <v>1.53</v>
      </c>
      <c r="W76" s="158"/>
      <c r="X76" s="158"/>
      <c r="AG76" t="s">
        <v>127</v>
      </c>
    </row>
    <row r="77" spans="1:60" ht="22.5" outlineLevel="1" x14ac:dyDescent="0.2">
      <c r="A77" s="165">
        <v>24</v>
      </c>
      <c r="B77" s="166" t="s">
        <v>219</v>
      </c>
      <c r="C77" s="179" t="s">
        <v>220</v>
      </c>
      <c r="D77" s="167" t="s">
        <v>168</v>
      </c>
      <c r="E77" s="168">
        <v>3.6</v>
      </c>
      <c r="F77" s="169"/>
      <c r="G77" s="170">
        <f>ROUND(E77*F77,2)</f>
        <v>0</v>
      </c>
      <c r="H77" s="151">
        <v>210.44</v>
      </c>
      <c r="I77" s="151">
        <f>ROUND(E77*H77,2)</f>
        <v>757.58</v>
      </c>
      <c r="J77" s="151">
        <v>191.56</v>
      </c>
      <c r="K77" s="151">
        <f>ROUND(E77*J77,2)</f>
        <v>689.62</v>
      </c>
      <c r="L77" s="151">
        <v>21</v>
      </c>
      <c r="M77" s="151">
        <f>G77*(1+L77/100)</f>
        <v>0</v>
      </c>
      <c r="N77" s="151">
        <v>5.5100000000000001E-3</v>
      </c>
      <c r="O77" s="151">
        <f>ROUND(E77*N77,2)</f>
        <v>0.02</v>
      </c>
      <c r="P77" s="151">
        <v>0</v>
      </c>
      <c r="Q77" s="151">
        <f>ROUND(E77*P77,2)</f>
        <v>0</v>
      </c>
      <c r="R77" s="151"/>
      <c r="S77" s="151" t="s">
        <v>131</v>
      </c>
      <c r="T77" s="151" t="s">
        <v>131</v>
      </c>
      <c r="U77" s="151">
        <v>0.42499999999999999</v>
      </c>
      <c r="V77" s="151">
        <f>ROUND(E77*U77,2)</f>
        <v>1.53</v>
      </c>
      <c r="W77" s="151"/>
      <c r="X77" s="151" t="s">
        <v>132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133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49"/>
      <c r="B78" s="150"/>
      <c r="C78" s="180" t="s">
        <v>221</v>
      </c>
      <c r="D78" s="152"/>
      <c r="E78" s="153">
        <v>3.6</v>
      </c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46"/>
      <c r="Z78" s="146"/>
      <c r="AA78" s="146"/>
      <c r="AB78" s="146"/>
      <c r="AC78" s="146"/>
      <c r="AD78" s="146"/>
      <c r="AE78" s="146"/>
      <c r="AF78" s="146"/>
      <c r="AG78" s="146" t="s">
        <v>135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x14ac:dyDescent="0.2">
      <c r="A79" s="159" t="s">
        <v>126</v>
      </c>
      <c r="B79" s="160" t="s">
        <v>68</v>
      </c>
      <c r="C79" s="178" t="s">
        <v>69</v>
      </c>
      <c r="D79" s="161"/>
      <c r="E79" s="162"/>
      <c r="F79" s="163"/>
      <c r="G79" s="164">
        <f>SUMIF(AG80:AG84,"&lt;&gt;NOR",G80:G84)</f>
        <v>0</v>
      </c>
      <c r="H79" s="158"/>
      <c r="I79" s="158">
        <f>SUM(I80:I84)</f>
        <v>4399.08</v>
      </c>
      <c r="J79" s="158"/>
      <c r="K79" s="158">
        <f>SUM(K80:K84)</f>
        <v>1886.92</v>
      </c>
      <c r="L79" s="158"/>
      <c r="M79" s="158">
        <f>SUM(M80:M84)</f>
        <v>0</v>
      </c>
      <c r="N79" s="158"/>
      <c r="O79" s="158">
        <f>SUM(O80:O84)</f>
        <v>0.01</v>
      </c>
      <c r="P79" s="158"/>
      <c r="Q79" s="158">
        <f>SUM(Q80:Q84)</f>
        <v>0</v>
      </c>
      <c r="R79" s="158"/>
      <c r="S79" s="158"/>
      <c r="T79" s="158"/>
      <c r="U79" s="158"/>
      <c r="V79" s="158">
        <f>SUM(V80:V84)</f>
        <v>1.32</v>
      </c>
      <c r="W79" s="158"/>
      <c r="X79" s="158"/>
      <c r="AG79" t="s">
        <v>127</v>
      </c>
    </row>
    <row r="80" spans="1:60" outlineLevel="1" x14ac:dyDescent="0.2">
      <c r="A80" s="165">
        <v>25</v>
      </c>
      <c r="B80" s="166" t="s">
        <v>222</v>
      </c>
      <c r="C80" s="179" t="s">
        <v>223</v>
      </c>
      <c r="D80" s="167" t="s">
        <v>168</v>
      </c>
      <c r="E80" s="168">
        <v>14</v>
      </c>
      <c r="F80" s="169"/>
      <c r="G80" s="170">
        <f>ROUND(E80*F80,2)</f>
        <v>0</v>
      </c>
      <c r="H80" s="151">
        <v>13.72</v>
      </c>
      <c r="I80" s="151">
        <f>ROUND(E80*H80,2)</f>
        <v>192.08</v>
      </c>
      <c r="J80" s="151">
        <v>134.78</v>
      </c>
      <c r="K80" s="151">
        <f>ROUND(E80*J80,2)</f>
        <v>1886.92</v>
      </c>
      <c r="L80" s="151">
        <v>21</v>
      </c>
      <c r="M80" s="151">
        <f>G80*(1+L80/100)</f>
        <v>0</v>
      </c>
      <c r="N80" s="151">
        <v>1E-4</v>
      </c>
      <c r="O80" s="151">
        <f>ROUND(E80*N80,2)</f>
        <v>0</v>
      </c>
      <c r="P80" s="151">
        <v>0</v>
      </c>
      <c r="Q80" s="151">
        <f>ROUND(E80*P80,2)</f>
        <v>0</v>
      </c>
      <c r="R80" s="151"/>
      <c r="S80" s="151" t="s">
        <v>131</v>
      </c>
      <c r="T80" s="151" t="s">
        <v>131</v>
      </c>
      <c r="U80" s="151">
        <v>9.4E-2</v>
      </c>
      <c r="V80" s="151">
        <f>ROUND(E80*U80,2)</f>
        <v>1.32</v>
      </c>
      <c r="W80" s="151"/>
      <c r="X80" s="151" t="s">
        <v>132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133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49"/>
      <c r="B81" s="150"/>
      <c r="C81" s="244" t="s">
        <v>224</v>
      </c>
      <c r="D81" s="245"/>
      <c r="E81" s="245"/>
      <c r="F81" s="245"/>
      <c r="G81" s="245"/>
      <c r="H81" s="151"/>
      <c r="I81" s="151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46"/>
      <c r="Z81" s="146"/>
      <c r="AA81" s="146"/>
      <c r="AB81" s="146"/>
      <c r="AC81" s="146"/>
      <c r="AD81" s="146"/>
      <c r="AE81" s="146"/>
      <c r="AF81" s="146"/>
      <c r="AG81" s="146" t="s">
        <v>147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49"/>
      <c r="B82" s="150"/>
      <c r="C82" s="180" t="s">
        <v>225</v>
      </c>
      <c r="D82" s="152"/>
      <c r="E82" s="153">
        <v>14</v>
      </c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46"/>
      <c r="Z82" s="146"/>
      <c r="AA82" s="146"/>
      <c r="AB82" s="146"/>
      <c r="AC82" s="146"/>
      <c r="AD82" s="146"/>
      <c r="AE82" s="146"/>
      <c r="AF82" s="146"/>
      <c r="AG82" s="146" t="s">
        <v>135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65">
        <v>26</v>
      </c>
      <c r="B83" s="166" t="s">
        <v>226</v>
      </c>
      <c r="C83" s="179" t="s">
        <v>227</v>
      </c>
      <c r="D83" s="167" t="s">
        <v>228</v>
      </c>
      <c r="E83" s="168">
        <v>14</v>
      </c>
      <c r="F83" s="169"/>
      <c r="G83" s="170">
        <f>ROUND(E83*F83,2)</f>
        <v>0</v>
      </c>
      <c r="H83" s="151">
        <v>300.5</v>
      </c>
      <c r="I83" s="151">
        <f>ROUND(E83*H83,2)</f>
        <v>4207</v>
      </c>
      <c r="J83" s="151">
        <v>0</v>
      </c>
      <c r="K83" s="151">
        <f>ROUND(E83*J83,2)</f>
        <v>0</v>
      </c>
      <c r="L83" s="151">
        <v>21</v>
      </c>
      <c r="M83" s="151">
        <f>G83*(1+L83/100)</f>
        <v>0</v>
      </c>
      <c r="N83" s="151">
        <v>1E-3</v>
      </c>
      <c r="O83" s="151">
        <f>ROUND(E83*N83,2)</f>
        <v>0.01</v>
      </c>
      <c r="P83" s="151">
        <v>0</v>
      </c>
      <c r="Q83" s="151">
        <f>ROUND(E83*P83,2)</f>
        <v>0</v>
      </c>
      <c r="R83" s="151" t="s">
        <v>229</v>
      </c>
      <c r="S83" s="151" t="s">
        <v>131</v>
      </c>
      <c r="T83" s="151" t="s">
        <v>131</v>
      </c>
      <c r="U83" s="151">
        <v>0</v>
      </c>
      <c r="V83" s="151">
        <f>ROUND(E83*U83,2)</f>
        <v>0</v>
      </c>
      <c r="W83" s="151"/>
      <c r="X83" s="151" t="s">
        <v>177</v>
      </c>
      <c r="Y83" s="146"/>
      <c r="Z83" s="146"/>
      <c r="AA83" s="146"/>
      <c r="AB83" s="146"/>
      <c r="AC83" s="146"/>
      <c r="AD83" s="146"/>
      <c r="AE83" s="146"/>
      <c r="AF83" s="146"/>
      <c r="AG83" s="146" t="s">
        <v>178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49"/>
      <c r="B84" s="150"/>
      <c r="C84" s="180" t="s">
        <v>230</v>
      </c>
      <c r="D84" s="152"/>
      <c r="E84" s="153">
        <v>14</v>
      </c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46"/>
      <c r="Z84" s="146"/>
      <c r="AA84" s="146"/>
      <c r="AB84" s="146"/>
      <c r="AC84" s="146"/>
      <c r="AD84" s="146"/>
      <c r="AE84" s="146"/>
      <c r="AF84" s="146"/>
      <c r="AG84" s="146" t="s">
        <v>135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x14ac:dyDescent="0.2">
      <c r="A85" s="159" t="s">
        <v>126</v>
      </c>
      <c r="B85" s="160" t="s">
        <v>70</v>
      </c>
      <c r="C85" s="178" t="s">
        <v>71</v>
      </c>
      <c r="D85" s="161"/>
      <c r="E85" s="162"/>
      <c r="F85" s="163"/>
      <c r="G85" s="164">
        <f>SUMIF(AG86:AG94,"&lt;&gt;NOR",G86:G94)</f>
        <v>0</v>
      </c>
      <c r="H85" s="158"/>
      <c r="I85" s="158">
        <f>SUM(I86:I94)</f>
        <v>23461.7</v>
      </c>
      <c r="J85" s="158"/>
      <c r="K85" s="158">
        <f>SUM(K86:K94)</f>
        <v>38491.43</v>
      </c>
      <c r="L85" s="158"/>
      <c r="M85" s="158">
        <f>SUM(M86:M94)</f>
        <v>0</v>
      </c>
      <c r="N85" s="158"/>
      <c r="O85" s="158">
        <f>SUM(O86:O94)</f>
        <v>4.49</v>
      </c>
      <c r="P85" s="158"/>
      <c r="Q85" s="158">
        <f>SUM(Q86:Q94)</f>
        <v>0</v>
      </c>
      <c r="R85" s="158"/>
      <c r="S85" s="158"/>
      <c r="T85" s="158"/>
      <c r="U85" s="158"/>
      <c r="V85" s="158">
        <f>SUM(V86:V94)</f>
        <v>86.19</v>
      </c>
      <c r="W85" s="158"/>
      <c r="X85" s="158"/>
      <c r="AG85" t="s">
        <v>127</v>
      </c>
    </row>
    <row r="86" spans="1:60" outlineLevel="1" x14ac:dyDescent="0.2">
      <c r="A86" s="165">
        <v>27</v>
      </c>
      <c r="B86" s="166" t="s">
        <v>231</v>
      </c>
      <c r="C86" s="179" t="s">
        <v>232</v>
      </c>
      <c r="D86" s="167" t="s">
        <v>142</v>
      </c>
      <c r="E86" s="168">
        <v>201.84</v>
      </c>
      <c r="F86" s="169"/>
      <c r="G86" s="170">
        <f>ROUND(E86*F86,2)</f>
        <v>0</v>
      </c>
      <c r="H86" s="151">
        <v>0.03</v>
      </c>
      <c r="I86" s="151">
        <f>ROUND(E86*H86,2)</f>
        <v>6.06</v>
      </c>
      <c r="J86" s="151">
        <v>67.069999999999993</v>
      </c>
      <c r="K86" s="151">
        <f>ROUND(E86*J86,2)</f>
        <v>13537.41</v>
      </c>
      <c r="L86" s="151">
        <v>21</v>
      </c>
      <c r="M86" s="151">
        <f>G86*(1+L86/100)</f>
        <v>0</v>
      </c>
      <c r="N86" s="151">
        <v>1.8380000000000001E-2</v>
      </c>
      <c r="O86" s="151">
        <f>ROUND(E86*N86,2)</f>
        <v>3.71</v>
      </c>
      <c r="P86" s="151">
        <v>0</v>
      </c>
      <c r="Q86" s="151">
        <f>ROUND(E86*P86,2)</f>
        <v>0</v>
      </c>
      <c r="R86" s="151"/>
      <c r="S86" s="151" t="s">
        <v>131</v>
      </c>
      <c r="T86" s="151" t="s">
        <v>131</v>
      </c>
      <c r="U86" s="151">
        <v>0.14399999999999999</v>
      </c>
      <c r="V86" s="151">
        <f>ROUND(E86*U86,2)</f>
        <v>29.06</v>
      </c>
      <c r="W86" s="151"/>
      <c r="X86" s="151" t="s">
        <v>132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133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49"/>
      <c r="B87" s="150"/>
      <c r="C87" s="244" t="s">
        <v>233</v>
      </c>
      <c r="D87" s="245"/>
      <c r="E87" s="245"/>
      <c r="F87" s="245"/>
      <c r="G87" s="245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46"/>
      <c r="Z87" s="146"/>
      <c r="AA87" s="146"/>
      <c r="AB87" s="146"/>
      <c r="AC87" s="146"/>
      <c r="AD87" s="146"/>
      <c r="AE87" s="146"/>
      <c r="AF87" s="146"/>
      <c r="AG87" s="146" t="s">
        <v>147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49"/>
      <c r="B88" s="150"/>
      <c r="C88" s="180" t="s">
        <v>234</v>
      </c>
      <c r="D88" s="152"/>
      <c r="E88" s="153">
        <v>201.84</v>
      </c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46"/>
      <c r="Z88" s="146"/>
      <c r="AA88" s="146"/>
      <c r="AB88" s="146"/>
      <c r="AC88" s="146"/>
      <c r="AD88" s="146"/>
      <c r="AE88" s="146"/>
      <c r="AF88" s="146"/>
      <c r="AG88" s="146" t="s">
        <v>135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65">
        <v>28</v>
      </c>
      <c r="B89" s="166" t="s">
        <v>235</v>
      </c>
      <c r="C89" s="179" t="s">
        <v>236</v>
      </c>
      <c r="D89" s="167" t="s">
        <v>142</v>
      </c>
      <c r="E89" s="168">
        <v>605.52</v>
      </c>
      <c r="F89" s="169"/>
      <c r="G89" s="170">
        <f>ROUND(E89*F89,2)</f>
        <v>0</v>
      </c>
      <c r="H89" s="151">
        <v>28.71</v>
      </c>
      <c r="I89" s="151">
        <f>ROUND(E89*H89,2)</f>
        <v>17384.48</v>
      </c>
      <c r="J89" s="151">
        <v>3.09</v>
      </c>
      <c r="K89" s="151">
        <f>ROUND(E89*J89,2)</f>
        <v>1871.06</v>
      </c>
      <c r="L89" s="151">
        <v>21</v>
      </c>
      <c r="M89" s="151">
        <f>G89*(1+L89/100)</f>
        <v>0</v>
      </c>
      <c r="N89" s="151">
        <v>9.5E-4</v>
      </c>
      <c r="O89" s="151">
        <f>ROUND(E89*N89,2)</f>
        <v>0.57999999999999996</v>
      </c>
      <c r="P89" s="151">
        <v>0</v>
      </c>
      <c r="Q89" s="151">
        <f>ROUND(E89*P89,2)</f>
        <v>0</v>
      </c>
      <c r="R89" s="151"/>
      <c r="S89" s="151" t="s">
        <v>131</v>
      </c>
      <c r="T89" s="151" t="s">
        <v>131</v>
      </c>
      <c r="U89" s="151">
        <v>7.0000000000000001E-3</v>
      </c>
      <c r="V89" s="151">
        <f>ROUND(E89*U89,2)</f>
        <v>4.24</v>
      </c>
      <c r="W89" s="151"/>
      <c r="X89" s="151" t="s">
        <v>132</v>
      </c>
      <c r="Y89" s="146"/>
      <c r="Z89" s="146"/>
      <c r="AA89" s="146"/>
      <c r="AB89" s="146"/>
      <c r="AC89" s="146"/>
      <c r="AD89" s="146"/>
      <c r="AE89" s="146"/>
      <c r="AF89" s="146"/>
      <c r="AG89" s="146" t="s">
        <v>133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49"/>
      <c r="B90" s="150"/>
      <c r="C90" s="180" t="s">
        <v>237</v>
      </c>
      <c r="D90" s="152"/>
      <c r="E90" s="153">
        <v>605.52</v>
      </c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46"/>
      <c r="Z90" s="146"/>
      <c r="AA90" s="146"/>
      <c r="AB90" s="146"/>
      <c r="AC90" s="146"/>
      <c r="AD90" s="146"/>
      <c r="AE90" s="146"/>
      <c r="AF90" s="146"/>
      <c r="AG90" s="146" t="s">
        <v>135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65">
        <v>29</v>
      </c>
      <c r="B91" s="166" t="s">
        <v>238</v>
      </c>
      <c r="C91" s="179" t="s">
        <v>239</v>
      </c>
      <c r="D91" s="167" t="s">
        <v>142</v>
      </c>
      <c r="E91" s="168">
        <v>201.84</v>
      </c>
      <c r="F91" s="169"/>
      <c r="G91" s="170">
        <f>ROUND(E91*F91,2)</f>
        <v>0</v>
      </c>
      <c r="H91" s="151">
        <v>0</v>
      </c>
      <c r="I91" s="151">
        <f>ROUND(E91*H91,2)</f>
        <v>0</v>
      </c>
      <c r="J91" s="151">
        <v>59.9</v>
      </c>
      <c r="K91" s="151">
        <f>ROUND(E91*J91,2)</f>
        <v>12090.22</v>
      </c>
      <c r="L91" s="151">
        <v>21</v>
      </c>
      <c r="M91" s="151">
        <f>G91*(1+L91/100)</f>
        <v>0</v>
      </c>
      <c r="N91" s="151">
        <v>0</v>
      </c>
      <c r="O91" s="151">
        <f>ROUND(E91*N91,2)</f>
        <v>0</v>
      </c>
      <c r="P91" s="151">
        <v>0</v>
      </c>
      <c r="Q91" s="151">
        <f>ROUND(E91*P91,2)</f>
        <v>0</v>
      </c>
      <c r="R91" s="151"/>
      <c r="S91" s="151" t="s">
        <v>131</v>
      </c>
      <c r="T91" s="151" t="s">
        <v>131</v>
      </c>
      <c r="U91" s="151">
        <v>0.126</v>
      </c>
      <c r="V91" s="151">
        <f>ROUND(E91*U91,2)</f>
        <v>25.43</v>
      </c>
      <c r="W91" s="151"/>
      <c r="X91" s="151" t="s">
        <v>132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133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49"/>
      <c r="B92" s="150"/>
      <c r="C92" s="180" t="s">
        <v>234</v>
      </c>
      <c r="D92" s="152"/>
      <c r="E92" s="153">
        <v>201.84</v>
      </c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46"/>
      <c r="Z92" s="146"/>
      <c r="AA92" s="146"/>
      <c r="AB92" s="146"/>
      <c r="AC92" s="146"/>
      <c r="AD92" s="146"/>
      <c r="AE92" s="146"/>
      <c r="AF92" s="146"/>
      <c r="AG92" s="146" t="s">
        <v>135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65">
        <v>30</v>
      </c>
      <c r="B93" s="166" t="s">
        <v>240</v>
      </c>
      <c r="C93" s="179" t="s">
        <v>241</v>
      </c>
      <c r="D93" s="167" t="s">
        <v>142</v>
      </c>
      <c r="E93" s="168">
        <v>128.30000000000001</v>
      </c>
      <c r="F93" s="169"/>
      <c r="G93" s="170">
        <f>ROUND(E93*F93,2)</f>
        <v>0</v>
      </c>
      <c r="H93" s="151">
        <v>47.32</v>
      </c>
      <c r="I93" s="151">
        <f>ROUND(E93*H93,2)</f>
        <v>6071.16</v>
      </c>
      <c r="J93" s="151">
        <v>85.68</v>
      </c>
      <c r="K93" s="151">
        <f>ROUND(E93*J93,2)</f>
        <v>10992.74</v>
      </c>
      <c r="L93" s="151">
        <v>21</v>
      </c>
      <c r="M93" s="151">
        <f>G93*(1+L93/100)</f>
        <v>0</v>
      </c>
      <c r="N93" s="151">
        <v>1.58E-3</v>
      </c>
      <c r="O93" s="151">
        <f>ROUND(E93*N93,2)</f>
        <v>0.2</v>
      </c>
      <c r="P93" s="151">
        <v>0</v>
      </c>
      <c r="Q93" s="151">
        <f>ROUND(E93*P93,2)</f>
        <v>0</v>
      </c>
      <c r="R93" s="151"/>
      <c r="S93" s="151" t="s">
        <v>131</v>
      </c>
      <c r="T93" s="151" t="s">
        <v>131</v>
      </c>
      <c r="U93" s="151">
        <v>0.214</v>
      </c>
      <c r="V93" s="151">
        <f>ROUND(E93*U93,2)</f>
        <v>27.46</v>
      </c>
      <c r="W93" s="151"/>
      <c r="X93" s="151" t="s">
        <v>132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133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49"/>
      <c r="B94" s="150"/>
      <c r="C94" s="180" t="s">
        <v>242</v>
      </c>
      <c r="D94" s="152"/>
      <c r="E94" s="153">
        <v>128.30000000000001</v>
      </c>
      <c r="F94" s="151"/>
      <c r="G94" s="151"/>
      <c r="H94" s="151"/>
      <c r="I94" s="151"/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/>
      <c r="V94" s="151"/>
      <c r="W94" s="151"/>
      <c r="X94" s="151"/>
      <c r="Y94" s="146"/>
      <c r="Z94" s="146"/>
      <c r="AA94" s="146"/>
      <c r="AB94" s="146"/>
      <c r="AC94" s="146"/>
      <c r="AD94" s="146"/>
      <c r="AE94" s="146"/>
      <c r="AF94" s="146"/>
      <c r="AG94" s="146" t="s">
        <v>135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ht="25.5" x14ac:dyDescent="0.2">
      <c r="A95" s="159" t="s">
        <v>126</v>
      </c>
      <c r="B95" s="160" t="s">
        <v>72</v>
      </c>
      <c r="C95" s="178" t="s">
        <v>73</v>
      </c>
      <c r="D95" s="161"/>
      <c r="E95" s="162"/>
      <c r="F95" s="163"/>
      <c r="G95" s="164">
        <f>SUMIF(AG96:AG97,"&lt;&gt;NOR",G96:G97)</f>
        <v>0</v>
      </c>
      <c r="H95" s="158"/>
      <c r="I95" s="158">
        <f>SUM(I96:I97)</f>
        <v>183.47</v>
      </c>
      <c r="J95" s="158"/>
      <c r="K95" s="158">
        <f>SUM(K96:K97)</f>
        <v>16816.28</v>
      </c>
      <c r="L95" s="158"/>
      <c r="M95" s="158">
        <f>SUM(M96:M97)</f>
        <v>0</v>
      </c>
      <c r="N95" s="158"/>
      <c r="O95" s="158">
        <f>SUM(O96:O97)</f>
        <v>0.01</v>
      </c>
      <c r="P95" s="158"/>
      <c r="Q95" s="158">
        <f>SUM(Q96:Q97)</f>
        <v>0</v>
      </c>
      <c r="R95" s="158"/>
      <c r="S95" s="158"/>
      <c r="T95" s="158"/>
      <c r="U95" s="158"/>
      <c r="V95" s="158">
        <f>SUM(V96:V97)</f>
        <v>45.42</v>
      </c>
      <c r="W95" s="158"/>
      <c r="X95" s="158"/>
      <c r="AG95" t="s">
        <v>127</v>
      </c>
    </row>
    <row r="96" spans="1:60" outlineLevel="1" x14ac:dyDescent="0.2">
      <c r="A96" s="165">
        <v>31</v>
      </c>
      <c r="B96" s="166" t="s">
        <v>243</v>
      </c>
      <c r="C96" s="179" t="s">
        <v>244</v>
      </c>
      <c r="D96" s="167" t="s">
        <v>142</v>
      </c>
      <c r="E96" s="168">
        <v>128.30000000000001</v>
      </c>
      <c r="F96" s="169"/>
      <c r="G96" s="170">
        <f>ROUND(E96*F96,2)</f>
        <v>0</v>
      </c>
      <c r="H96" s="151">
        <v>1.43</v>
      </c>
      <c r="I96" s="151">
        <f>ROUND(E96*H96,2)</f>
        <v>183.47</v>
      </c>
      <c r="J96" s="151">
        <v>131.07</v>
      </c>
      <c r="K96" s="151">
        <f>ROUND(E96*J96,2)</f>
        <v>16816.28</v>
      </c>
      <c r="L96" s="151">
        <v>21</v>
      </c>
      <c r="M96" s="151">
        <f>G96*(1+L96/100)</f>
        <v>0</v>
      </c>
      <c r="N96" s="151">
        <v>4.0000000000000003E-5</v>
      </c>
      <c r="O96" s="151">
        <f>ROUND(E96*N96,2)</f>
        <v>0.01</v>
      </c>
      <c r="P96" s="151">
        <v>0</v>
      </c>
      <c r="Q96" s="151">
        <f>ROUND(E96*P96,2)</f>
        <v>0</v>
      </c>
      <c r="R96" s="151"/>
      <c r="S96" s="151" t="s">
        <v>131</v>
      </c>
      <c r="T96" s="151" t="s">
        <v>131</v>
      </c>
      <c r="U96" s="151">
        <v>0.35399999999999998</v>
      </c>
      <c r="V96" s="151">
        <f>ROUND(E96*U96,2)</f>
        <v>45.42</v>
      </c>
      <c r="W96" s="151"/>
      <c r="X96" s="151" t="s">
        <v>132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133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49"/>
      <c r="B97" s="150"/>
      <c r="C97" s="180" t="s">
        <v>242</v>
      </c>
      <c r="D97" s="152"/>
      <c r="E97" s="153">
        <v>128.30000000000001</v>
      </c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46"/>
      <c r="Z97" s="146"/>
      <c r="AA97" s="146"/>
      <c r="AB97" s="146"/>
      <c r="AC97" s="146"/>
      <c r="AD97" s="146"/>
      <c r="AE97" s="146"/>
      <c r="AF97" s="146"/>
      <c r="AG97" s="146" t="s">
        <v>135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x14ac:dyDescent="0.2">
      <c r="A98" s="159" t="s">
        <v>126</v>
      </c>
      <c r="B98" s="160" t="s">
        <v>74</v>
      </c>
      <c r="C98" s="178" t="s">
        <v>75</v>
      </c>
      <c r="D98" s="161"/>
      <c r="E98" s="162"/>
      <c r="F98" s="163"/>
      <c r="G98" s="164">
        <f>SUMIF(AG99:AG159,"&lt;&gt;NOR",G99:G159)</f>
        <v>0</v>
      </c>
      <c r="H98" s="158"/>
      <c r="I98" s="158">
        <f>SUM(I99:I159)</f>
        <v>5946.88</v>
      </c>
      <c r="J98" s="158"/>
      <c r="K98" s="158">
        <f>SUM(K99:K159)</f>
        <v>256385.80000000002</v>
      </c>
      <c r="L98" s="158"/>
      <c r="M98" s="158">
        <f>SUM(M99:M159)</f>
        <v>0</v>
      </c>
      <c r="N98" s="158"/>
      <c r="O98" s="158">
        <f>SUM(O99:O159)</f>
        <v>0.97000000000000008</v>
      </c>
      <c r="P98" s="158"/>
      <c r="Q98" s="158">
        <f>SUM(Q99:Q159)</f>
        <v>112.6</v>
      </c>
      <c r="R98" s="158"/>
      <c r="S98" s="158"/>
      <c r="T98" s="158"/>
      <c r="U98" s="158"/>
      <c r="V98" s="158">
        <f>SUM(V99:V159)</f>
        <v>687.69</v>
      </c>
      <c r="W98" s="158"/>
      <c r="X98" s="158"/>
      <c r="AG98" t="s">
        <v>127</v>
      </c>
    </row>
    <row r="99" spans="1:60" outlineLevel="1" x14ac:dyDescent="0.2">
      <c r="A99" s="165">
        <v>32</v>
      </c>
      <c r="B99" s="166" t="s">
        <v>245</v>
      </c>
      <c r="C99" s="179" t="s">
        <v>246</v>
      </c>
      <c r="D99" s="167" t="s">
        <v>130</v>
      </c>
      <c r="E99" s="168">
        <v>7.59</v>
      </c>
      <c r="F99" s="169"/>
      <c r="G99" s="170">
        <f>ROUND(E99*F99,2)</f>
        <v>0</v>
      </c>
      <c r="H99" s="151">
        <v>502.69</v>
      </c>
      <c r="I99" s="151">
        <f>ROUND(E99*H99,2)</f>
        <v>3815.42</v>
      </c>
      <c r="J99" s="151">
        <v>8657.31</v>
      </c>
      <c r="K99" s="151">
        <f>ROUND(E99*J99,2)</f>
        <v>65708.98</v>
      </c>
      <c r="L99" s="151">
        <v>21</v>
      </c>
      <c r="M99" s="151">
        <f>G99*(1+L99/100)</f>
        <v>0</v>
      </c>
      <c r="N99" s="151">
        <v>0.12173</v>
      </c>
      <c r="O99" s="151">
        <f>ROUND(E99*N99,2)</f>
        <v>0.92</v>
      </c>
      <c r="P99" s="151">
        <v>2.4</v>
      </c>
      <c r="Q99" s="151">
        <f>ROUND(E99*P99,2)</f>
        <v>18.22</v>
      </c>
      <c r="R99" s="151"/>
      <c r="S99" s="151" t="s">
        <v>131</v>
      </c>
      <c r="T99" s="151" t="s">
        <v>131</v>
      </c>
      <c r="U99" s="151">
        <v>16.373999999999999</v>
      </c>
      <c r="V99" s="151">
        <f>ROUND(E99*U99,2)</f>
        <v>124.28</v>
      </c>
      <c r="W99" s="151"/>
      <c r="X99" s="151" t="s">
        <v>132</v>
      </c>
      <c r="Y99" s="146"/>
      <c r="Z99" s="146"/>
      <c r="AA99" s="146"/>
      <c r="AB99" s="146"/>
      <c r="AC99" s="146"/>
      <c r="AD99" s="146"/>
      <c r="AE99" s="146"/>
      <c r="AF99" s="146"/>
      <c r="AG99" s="146" t="s">
        <v>133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49"/>
      <c r="B100" s="150"/>
      <c r="C100" s="180" t="s">
        <v>247</v>
      </c>
      <c r="D100" s="152"/>
      <c r="E100" s="153">
        <v>7.59</v>
      </c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51"/>
      <c r="S100" s="151"/>
      <c r="T100" s="151"/>
      <c r="U100" s="151"/>
      <c r="V100" s="151"/>
      <c r="W100" s="151"/>
      <c r="X100" s="151"/>
      <c r="Y100" s="146"/>
      <c r="Z100" s="146"/>
      <c r="AA100" s="146"/>
      <c r="AB100" s="146"/>
      <c r="AC100" s="146"/>
      <c r="AD100" s="146"/>
      <c r="AE100" s="146"/>
      <c r="AF100" s="146"/>
      <c r="AG100" s="146" t="s">
        <v>135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65">
        <v>33</v>
      </c>
      <c r="B101" s="166" t="s">
        <v>248</v>
      </c>
      <c r="C101" s="179" t="s">
        <v>249</v>
      </c>
      <c r="D101" s="167" t="s">
        <v>130</v>
      </c>
      <c r="E101" s="168">
        <v>0.30399999999999999</v>
      </c>
      <c r="F101" s="169"/>
      <c r="G101" s="170">
        <f>ROUND(E101*F101,2)</f>
        <v>0</v>
      </c>
      <c r="H101" s="151">
        <v>33.68</v>
      </c>
      <c r="I101" s="151">
        <f>ROUND(E101*H101,2)</f>
        <v>10.24</v>
      </c>
      <c r="J101" s="151">
        <v>4281.32</v>
      </c>
      <c r="K101" s="151">
        <f>ROUND(E101*J101,2)</f>
        <v>1301.52</v>
      </c>
      <c r="L101" s="151">
        <v>21</v>
      </c>
      <c r="M101" s="151">
        <f>G101*(1+L101/100)</f>
        <v>0</v>
      </c>
      <c r="N101" s="151">
        <v>1.47E-3</v>
      </c>
      <c r="O101" s="151">
        <f>ROUND(E101*N101,2)</f>
        <v>0</v>
      </c>
      <c r="P101" s="151">
        <v>2.4</v>
      </c>
      <c r="Q101" s="151">
        <f>ROUND(E101*P101,2)</f>
        <v>0.73</v>
      </c>
      <c r="R101" s="151"/>
      <c r="S101" s="151" t="s">
        <v>131</v>
      </c>
      <c r="T101" s="151" t="s">
        <v>131</v>
      </c>
      <c r="U101" s="151">
        <v>8.5</v>
      </c>
      <c r="V101" s="151">
        <f>ROUND(E101*U101,2)</f>
        <v>2.58</v>
      </c>
      <c r="W101" s="151"/>
      <c r="X101" s="151" t="s">
        <v>132</v>
      </c>
      <c r="Y101" s="146"/>
      <c r="Z101" s="146"/>
      <c r="AA101" s="146"/>
      <c r="AB101" s="146"/>
      <c r="AC101" s="146"/>
      <c r="AD101" s="146"/>
      <c r="AE101" s="146"/>
      <c r="AF101" s="146"/>
      <c r="AG101" s="146" t="s">
        <v>133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49"/>
      <c r="B102" s="150"/>
      <c r="C102" s="180" t="s">
        <v>250</v>
      </c>
      <c r="D102" s="152"/>
      <c r="E102" s="153">
        <v>0.30399999999999999</v>
      </c>
      <c r="F102" s="151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51"/>
      <c r="S102" s="151"/>
      <c r="T102" s="151"/>
      <c r="U102" s="151"/>
      <c r="V102" s="151"/>
      <c r="W102" s="151"/>
      <c r="X102" s="151"/>
      <c r="Y102" s="146"/>
      <c r="Z102" s="146"/>
      <c r="AA102" s="146"/>
      <c r="AB102" s="146"/>
      <c r="AC102" s="146"/>
      <c r="AD102" s="146"/>
      <c r="AE102" s="146"/>
      <c r="AF102" s="146"/>
      <c r="AG102" s="146" t="s">
        <v>135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22.5" outlineLevel="1" x14ac:dyDescent="0.2">
      <c r="A103" s="165">
        <v>34</v>
      </c>
      <c r="B103" s="166" t="s">
        <v>251</v>
      </c>
      <c r="C103" s="179" t="s">
        <v>252</v>
      </c>
      <c r="D103" s="167" t="s">
        <v>130</v>
      </c>
      <c r="E103" s="168">
        <v>27.45</v>
      </c>
      <c r="F103" s="169"/>
      <c r="G103" s="170">
        <f>ROUND(E103*F103,2)</f>
        <v>0</v>
      </c>
      <c r="H103" s="151">
        <v>0</v>
      </c>
      <c r="I103" s="151">
        <f>ROUND(E103*H103,2)</f>
        <v>0</v>
      </c>
      <c r="J103" s="151">
        <v>2985</v>
      </c>
      <c r="K103" s="151">
        <f>ROUND(E103*J103,2)</f>
        <v>81938.25</v>
      </c>
      <c r="L103" s="151">
        <v>21</v>
      </c>
      <c r="M103" s="151">
        <f>G103*(1+L103/100)</f>
        <v>0</v>
      </c>
      <c r="N103" s="151">
        <v>0</v>
      </c>
      <c r="O103" s="151">
        <f>ROUND(E103*N103,2)</f>
        <v>0</v>
      </c>
      <c r="P103" s="151">
        <v>2.2000000000000002</v>
      </c>
      <c r="Q103" s="151">
        <f>ROUND(E103*P103,2)</f>
        <v>60.39</v>
      </c>
      <c r="R103" s="151"/>
      <c r="S103" s="151" t="s">
        <v>131</v>
      </c>
      <c r="T103" s="151" t="s">
        <v>131</v>
      </c>
      <c r="U103" s="151">
        <v>9.2100000000000009</v>
      </c>
      <c r="V103" s="151">
        <f>ROUND(E103*U103,2)</f>
        <v>252.81</v>
      </c>
      <c r="W103" s="151"/>
      <c r="X103" s="151" t="s">
        <v>132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133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49"/>
      <c r="B104" s="150"/>
      <c r="C104" s="180" t="s">
        <v>253</v>
      </c>
      <c r="D104" s="152"/>
      <c r="E104" s="153">
        <v>27.45</v>
      </c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46"/>
      <c r="Z104" s="146"/>
      <c r="AA104" s="146"/>
      <c r="AB104" s="146"/>
      <c r="AC104" s="146"/>
      <c r="AD104" s="146"/>
      <c r="AE104" s="146"/>
      <c r="AF104" s="146"/>
      <c r="AG104" s="146" t="s">
        <v>135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ht="22.5" outlineLevel="1" x14ac:dyDescent="0.2">
      <c r="A105" s="165">
        <v>35</v>
      </c>
      <c r="B105" s="166" t="s">
        <v>254</v>
      </c>
      <c r="C105" s="179" t="s">
        <v>255</v>
      </c>
      <c r="D105" s="167" t="s">
        <v>130</v>
      </c>
      <c r="E105" s="168">
        <v>27.45</v>
      </c>
      <c r="F105" s="169"/>
      <c r="G105" s="170">
        <f>ROUND(E105*F105,2)</f>
        <v>0</v>
      </c>
      <c r="H105" s="151">
        <v>0</v>
      </c>
      <c r="I105" s="151">
        <f>ROUND(E105*H105,2)</f>
        <v>0</v>
      </c>
      <c r="J105" s="151">
        <v>1565</v>
      </c>
      <c r="K105" s="151">
        <f>ROUND(E105*J105,2)</f>
        <v>42959.25</v>
      </c>
      <c r="L105" s="151">
        <v>21</v>
      </c>
      <c r="M105" s="151">
        <f>G105*(1+L105/100)</f>
        <v>0</v>
      </c>
      <c r="N105" s="151">
        <v>0</v>
      </c>
      <c r="O105" s="151">
        <f>ROUND(E105*N105,2)</f>
        <v>0</v>
      </c>
      <c r="P105" s="151">
        <v>0</v>
      </c>
      <c r="Q105" s="151">
        <f>ROUND(E105*P105,2)</f>
        <v>0</v>
      </c>
      <c r="R105" s="151"/>
      <c r="S105" s="151" t="s">
        <v>131</v>
      </c>
      <c r="T105" s="151" t="s">
        <v>131</v>
      </c>
      <c r="U105" s="151">
        <v>4.8280000000000003</v>
      </c>
      <c r="V105" s="151">
        <f>ROUND(E105*U105,2)</f>
        <v>132.53</v>
      </c>
      <c r="W105" s="151"/>
      <c r="X105" s="151" t="s">
        <v>132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133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49"/>
      <c r="B106" s="150"/>
      <c r="C106" s="180" t="s">
        <v>253</v>
      </c>
      <c r="D106" s="152"/>
      <c r="E106" s="153">
        <v>27.45</v>
      </c>
      <c r="F106" s="151"/>
      <c r="G106" s="151"/>
      <c r="H106" s="151"/>
      <c r="I106" s="151"/>
      <c r="J106" s="151"/>
      <c r="K106" s="151"/>
      <c r="L106" s="151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135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65">
        <v>36</v>
      </c>
      <c r="B107" s="166" t="s">
        <v>256</v>
      </c>
      <c r="C107" s="179" t="s">
        <v>257</v>
      </c>
      <c r="D107" s="167" t="s">
        <v>142</v>
      </c>
      <c r="E107" s="168">
        <v>36.799999999999997</v>
      </c>
      <c r="F107" s="169"/>
      <c r="G107" s="170">
        <f>ROUND(E107*F107,2)</f>
        <v>0</v>
      </c>
      <c r="H107" s="151">
        <v>0</v>
      </c>
      <c r="I107" s="151">
        <f>ROUND(E107*H107,2)</f>
        <v>0</v>
      </c>
      <c r="J107" s="151">
        <v>38.6</v>
      </c>
      <c r="K107" s="151">
        <f>ROUND(E107*J107,2)</f>
        <v>1420.48</v>
      </c>
      <c r="L107" s="151">
        <v>21</v>
      </c>
      <c r="M107" s="151">
        <f>G107*(1+L107/100)</f>
        <v>0</v>
      </c>
      <c r="N107" s="151">
        <v>0</v>
      </c>
      <c r="O107" s="151">
        <f>ROUND(E107*N107,2)</f>
        <v>0</v>
      </c>
      <c r="P107" s="151">
        <v>2.5510000000000001E-2</v>
      </c>
      <c r="Q107" s="151">
        <f>ROUND(E107*P107,2)</f>
        <v>0.94</v>
      </c>
      <c r="R107" s="151"/>
      <c r="S107" s="151" t="s">
        <v>131</v>
      </c>
      <c r="T107" s="151" t="s">
        <v>131</v>
      </c>
      <c r="U107" s="151">
        <v>0.11550000000000001</v>
      </c>
      <c r="V107" s="151">
        <f>ROUND(E107*U107,2)</f>
        <v>4.25</v>
      </c>
      <c r="W107" s="151"/>
      <c r="X107" s="151" t="s">
        <v>132</v>
      </c>
      <c r="Y107" s="146"/>
      <c r="Z107" s="146"/>
      <c r="AA107" s="146"/>
      <c r="AB107" s="146"/>
      <c r="AC107" s="146"/>
      <c r="AD107" s="146"/>
      <c r="AE107" s="146"/>
      <c r="AF107" s="146"/>
      <c r="AG107" s="146" t="s">
        <v>133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">
      <c r="A108" s="149"/>
      <c r="B108" s="150"/>
      <c r="C108" s="180" t="s">
        <v>258</v>
      </c>
      <c r="D108" s="152"/>
      <c r="E108" s="153">
        <v>36.799999999999997</v>
      </c>
      <c r="F108" s="151"/>
      <c r="G108" s="151"/>
      <c r="H108" s="151"/>
      <c r="I108" s="151"/>
      <c r="J108" s="151"/>
      <c r="K108" s="151"/>
      <c r="L108" s="151"/>
      <c r="M108" s="151"/>
      <c r="N108" s="151"/>
      <c r="O108" s="151"/>
      <c r="P108" s="151"/>
      <c r="Q108" s="151"/>
      <c r="R108" s="151"/>
      <c r="S108" s="151"/>
      <c r="T108" s="151"/>
      <c r="U108" s="151"/>
      <c r="V108" s="151"/>
      <c r="W108" s="151"/>
      <c r="X108" s="151"/>
      <c r="Y108" s="146"/>
      <c r="Z108" s="146"/>
      <c r="AA108" s="146"/>
      <c r="AB108" s="146"/>
      <c r="AC108" s="146"/>
      <c r="AD108" s="146"/>
      <c r="AE108" s="146"/>
      <c r="AF108" s="146"/>
      <c r="AG108" s="146" t="s">
        <v>135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2.5" outlineLevel="1" x14ac:dyDescent="0.2">
      <c r="A109" s="165">
        <v>37</v>
      </c>
      <c r="B109" s="166" t="s">
        <v>259</v>
      </c>
      <c r="C109" s="179" t="s">
        <v>260</v>
      </c>
      <c r="D109" s="167" t="s">
        <v>142</v>
      </c>
      <c r="E109" s="168">
        <v>36.799999999999997</v>
      </c>
      <c r="F109" s="169"/>
      <c r="G109" s="170">
        <f>ROUND(E109*F109,2)</f>
        <v>0</v>
      </c>
      <c r="H109" s="151">
        <v>0</v>
      </c>
      <c r="I109" s="151">
        <f>ROUND(E109*H109,2)</f>
        <v>0</v>
      </c>
      <c r="J109" s="151">
        <v>82.3</v>
      </c>
      <c r="K109" s="151">
        <f>ROUND(E109*J109,2)</f>
        <v>3028.64</v>
      </c>
      <c r="L109" s="151">
        <v>21</v>
      </c>
      <c r="M109" s="151">
        <f>G109*(1+L109/100)</f>
        <v>0</v>
      </c>
      <c r="N109" s="151">
        <v>0</v>
      </c>
      <c r="O109" s="151">
        <f>ROUND(E109*N109,2)</f>
        <v>0</v>
      </c>
      <c r="P109" s="151">
        <v>0.02</v>
      </c>
      <c r="Q109" s="151">
        <f>ROUND(E109*P109,2)</f>
        <v>0.74</v>
      </c>
      <c r="R109" s="151"/>
      <c r="S109" s="151" t="s">
        <v>131</v>
      </c>
      <c r="T109" s="151" t="s">
        <v>131</v>
      </c>
      <c r="U109" s="151">
        <v>0.23</v>
      </c>
      <c r="V109" s="151">
        <f>ROUND(E109*U109,2)</f>
        <v>8.4600000000000009</v>
      </c>
      <c r="W109" s="151"/>
      <c r="X109" s="151" t="s">
        <v>132</v>
      </c>
      <c r="Y109" s="146"/>
      <c r="Z109" s="146"/>
      <c r="AA109" s="146"/>
      <c r="AB109" s="146"/>
      <c r="AC109" s="146"/>
      <c r="AD109" s="146"/>
      <c r="AE109" s="146"/>
      <c r="AF109" s="146"/>
      <c r="AG109" s="146" t="s">
        <v>133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49"/>
      <c r="B110" s="150"/>
      <c r="C110" s="180" t="s">
        <v>258</v>
      </c>
      <c r="D110" s="152"/>
      <c r="E110" s="153">
        <v>36.799999999999997</v>
      </c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  <c r="W110" s="151"/>
      <c r="X110" s="151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135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65">
        <v>38</v>
      </c>
      <c r="B111" s="166" t="s">
        <v>261</v>
      </c>
      <c r="C111" s="179" t="s">
        <v>262</v>
      </c>
      <c r="D111" s="167" t="s">
        <v>142</v>
      </c>
      <c r="E111" s="168">
        <v>91.5</v>
      </c>
      <c r="F111" s="169"/>
      <c r="G111" s="170">
        <f>ROUND(E111*F111,2)</f>
        <v>0</v>
      </c>
      <c r="H111" s="151">
        <v>0</v>
      </c>
      <c r="I111" s="151">
        <f>ROUND(E111*H111,2)</f>
        <v>0</v>
      </c>
      <c r="J111" s="151">
        <v>148</v>
      </c>
      <c r="K111" s="151">
        <f>ROUND(E111*J111,2)</f>
        <v>13542</v>
      </c>
      <c r="L111" s="151">
        <v>21</v>
      </c>
      <c r="M111" s="151">
        <f>G111*(1+L111/100)</f>
        <v>0</v>
      </c>
      <c r="N111" s="151">
        <v>0</v>
      </c>
      <c r="O111" s="151">
        <f>ROUND(E111*N111,2)</f>
        <v>0</v>
      </c>
      <c r="P111" s="151">
        <v>0.11</v>
      </c>
      <c r="Q111" s="151">
        <f>ROUND(E111*P111,2)</f>
        <v>10.07</v>
      </c>
      <c r="R111" s="151"/>
      <c r="S111" s="151" t="s">
        <v>131</v>
      </c>
      <c r="T111" s="151" t="s">
        <v>131</v>
      </c>
      <c r="U111" s="151">
        <v>0.34599999999999997</v>
      </c>
      <c r="V111" s="151">
        <f>ROUND(E111*U111,2)</f>
        <v>31.66</v>
      </c>
      <c r="W111" s="151"/>
      <c r="X111" s="151" t="s">
        <v>132</v>
      </c>
      <c r="Y111" s="146"/>
      <c r="Z111" s="146"/>
      <c r="AA111" s="146"/>
      <c r="AB111" s="146"/>
      <c r="AC111" s="146"/>
      <c r="AD111" s="146"/>
      <c r="AE111" s="146"/>
      <c r="AF111" s="146"/>
      <c r="AG111" s="146" t="s">
        <v>133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49"/>
      <c r="B112" s="150"/>
      <c r="C112" s="180" t="s">
        <v>172</v>
      </c>
      <c r="D112" s="152"/>
      <c r="E112" s="153">
        <v>91.5</v>
      </c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  <c r="R112" s="151"/>
      <c r="S112" s="151"/>
      <c r="T112" s="151"/>
      <c r="U112" s="151"/>
      <c r="V112" s="151"/>
      <c r="W112" s="151"/>
      <c r="X112" s="151"/>
      <c r="Y112" s="146"/>
      <c r="Z112" s="146"/>
      <c r="AA112" s="146"/>
      <c r="AB112" s="146"/>
      <c r="AC112" s="146"/>
      <c r="AD112" s="146"/>
      <c r="AE112" s="146"/>
      <c r="AF112" s="146"/>
      <c r="AG112" s="146" t="s">
        <v>135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65">
        <v>39</v>
      </c>
      <c r="B113" s="166" t="s">
        <v>263</v>
      </c>
      <c r="C113" s="179" t="s">
        <v>264</v>
      </c>
      <c r="D113" s="167" t="s">
        <v>157</v>
      </c>
      <c r="E113" s="168">
        <v>24</v>
      </c>
      <c r="F113" s="169"/>
      <c r="G113" s="170">
        <f>ROUND(E113*F113,2)</f>
        <v>0</v>
      </c>
      <c r="H113" s="151">
        <v>0</v>
      </c>
      <c r="I113" s="151">
        <f>ROUND(E113*H113,2)</f>
        <v>0</v>
      </c>
      <c r="J113" s="151">
        <v>21.5</v>
      </c>
      <c r="K113" s="151">
        <f>ROUND(E113*J113,2)</f>
        <v>516</v>
      </c>
      <c r="L113" s="151">
        <v>21</v>
      </c>
      <c r="M113" s="151">
        <f>G113*(1+L113/100)</f>
        <v>0</v>
      </c>
      <c r="N113" s="151">
        <v>0</v>
      </c>
      <c r="O113" s="151">
        <f>ROUND(E113*N113,2)</f>
        <v>0</v>
      </c>
      <c r="P113" s="151">
        <v>0</v>
      </c>
      <c r="Q113" s="151">
        <f>ROUND(E113*P113,2)</f>
        <v>0</v>
      </c>
      <c r="R113" s="151"/>
      <c r="S113" s="151" t="s">
        <v>131</v>
      </c>
      <c r="T113" s="151" t="s">
        <v>131</v>
      </c>
      <c r="U113" s="151">
        <v>0.06</v>
      </c>
      <c r="V113" s="151">
        <f>ROUND(E113*U113,2)</f>
        <v>1.44</v>
      </c>
      <c r="W113" s="151"/>
      <c r="X113" s="151" t="s">
        <v>132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133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49"/>
      <c r="B114" s="150"/>
      <c r="C114" s="180" t="s">
        <v>265</v>
      </c>
      <c r="D114" s="152"/>
      <c r="E114" s="153">
        <v>24</v>
      </c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135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71">
        <v>40</v>
      </c>
      <c r="B115" s="172" t="s">
        <v>266</v>
      </c>
      <c r="C115" s="181" t="s">
        <v>267</v>
      </c>
      <c r="D115" s="173" t="s">
        <v>157</v>
      </c>
      <c r="E115" s="174">
        <v>4</v>
      </c>
      <c r="F115" s="175"/>
      <c r="G115" s="176">
        <f>ROUND(E115*F115,2)</f>
        <v>0</v>
      </c>
      <c r="H115" s="151">
        <v>0</v>
      </c>
      <c r="I115" s="151">
        <f>ROUND(E115*H115,2)</f>
        <v>0</v>
      </c>
      <c r="J115" s="151">
        <v>50.1</v>
      </c>
      <c r="K115" s="151">
        <f>ROUND(E115*J115,2)</f>
        <v>200.4</v>
      </c>
      <c r="L115" s="151">
        <v>21</v>
      </c>
      <c r="M115" s="151">
        <f>G115*(1+L115/100)</f>
        <v>0</v>
      </c>
      <c r="N115" s="151">
        <v>0</v>
      </c>
      <c r="O115" s="151">
        <f>ROUND(E115*N115,2)</f>
        <v>0</v>
      </c>
      <c r="P115" s="151">
        <v>0</v>
      </c>
      <c r="Q115" s="151">
        <f>ROUND(E115*P115,2)</f>
        <v>0</v>
      </c>
      <c r="R115" s="151"/>
      <c r="S115" s="151" t="s">
        <v>131</v>
      </c>
      <c r="T115" s="151" t="s">
        <v>131</v>
      </c>
      <c r="U115" s="151">
        <v>0.14000000000000001</v>
      </c>
      <c r="V115" s="151">
        <f>ROUND(E115*U115,2)</f>
        <v>0.56000000000000005</v>
      </c>
      <c r="W115" s="151"/>
      <c r="X115" s="151" t="s">
        <v>132</v>
      </c>
      <c r="Y115" s="146"/>
      <c r="Z115" s="146"/>
      <c r="AA115" s="146"/>
      <c r="AB115" s="146"/>
      <c r="AC115" s="146"/>
      <c r="AD115" s="146"/>
      <c r="AE115" s="146"/>
      <c r="AF115" s="146"/>
      <c r="AG115" s="146" t="s">
        <v>133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65">
        <v>41</v>
      </c>
      <c r="B116" s="166" t="s">
        <v>268</v>
      </c>
      <c r="C116" s="179" t="s">
        <v>269</v>
      </c>
      <c r="D116" s="167" t="s">
        <v>157</v>
      </c>
      <c r="E116" s="168">
        <v>2</v>
      </c>
      <c r="F116" s="169"/>
      <c r="G116" s="170">
        <f>ROUND(E116*F116,2)</f>
        <v>0</v>
      </c>
      <c r="H116" s="151">
        <v>0</v>
      </c>
      <c r="I116" s="151">
        <f>ROUND(E116*H116,2)</f>
        <v>0</v>
      </c>
      <c r="J116" s="151">
        <v>100</v>
      </c>
      <c r="K116" s="151">
        <f>ROUND(E116*J116,2)</f>
        <v>200</v>
      </c>
      <c r="L116" s="151">
        <v>21</v>
      </c>
      <c r="M116" s="151">
        <f>G116*(1+L116/100)</f>
        <v>0</v>
      </c>
      <c r="N116" s="151">
        <v>0</v>
      </c>
      <c r="O116" s="151">
        <f>ROUND(E116*N116,2)</f>
        <v>0</v>
      </c>
      <c r="P116" s="151">
        <v>0</v>
      </c>
      <c r="Q116" s="151">
        <f>ROUND(E116*P116,2)</f>
        <v>0</v>
      </c>
      <c r="R116" s="151"/>
      <c r="S116" s="151" t="s">
        <v>131</v>
      </c>
      <c r="T116" s="151" t="s">
        <v>131</v>
      </c>
      <c r="U116" s="151">
        <v>0.28000000000000003</v>
      </c>
      <c r="V116" s="151">
        <f>ROUND(E116*U116,2)</f>
        <v>0.56000000000000005</v>
      </c>
      <c r="W116" s="151"/>
      <c r="X116" s="151" t="s">
        <v>132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133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49"/>
      <c r="B117" s="150"/>
      <c r="C117" s="180" t="s">
        <v>56</v>
      </c>
      <c r="D117" s="152"/>
      <c r="E117" s="153">
        <v>2</v>
      </c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51"/>
      <c r="W117" s="151"/>
      <c r="X117" s="151"/>
      <c r="Y117" s="146"/>
      <c r="Z117" s="146"/>
      <c r="AA117" s="146"/>
      <c r="AB117" s="146"/>
      <c r="AC117" s="146"/>
      <c r="AD117" s="146"/>
      <c r="AE117" s="146"/>
      <c r="AF117" s="146"/>
      <c r="AG117" s="146" t="s">
        <v>135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65">
        <v>42</v>
      </c>
      <c r="B118" s="166" t="s">
        <v>270</v>
      </c>
      <c r="C118" s="179" t="s">
        <v>271</v>
      </c>
      <c r="D118" s="167" t="s">
        <v>142</v>
      </c>
      <c r="E118" s="168">
        <v>6.48</v>
      </c>
      <c r="F118" s="169"/>
      <c r="G118" s="170">
        <f>ROUND(E118*F118,2)</f>
        <v>0</v>
      </c>
      <c r="H118" s="151">
        <v>69.73</v>
      </c>
      <c r="I118" s="151">
        <f>ROUND(E118*H118,2)</f>
        <v>451.85</v>
      </c>
      <c r="J118" s="151">
        <v>544.27</v>
      </c>
      <c r="K118" s="151">
        <f>ROUND(E118*J118,2)</f>
        <v>3526.87</v>
      </c>
      <c r="L118" s="151">
        <v>21</v>
      </c>
      <c r="M118" s="151">
        <f>G118*(1+L118/100)</f>
        <v>0</v>
      </c>
      <c r="N118" s="151">
        <v>3.0400000000000002E-3</v>
      </c>
      <c r="O118" s="151">
        <f>ROUND(E118*N118,2)</f>
        <v>0.02</v>
      </c>
      <c r="P118" s="151">
        <v>8.8999999999999996E-2</v>
      </c>
      <c r="Q118" s="151">
        <f>ROUND(E118*P118,2)</f>
        <v>0.57999999999999996</v>
      </c>
      <c r="R118" s="151"/>
      <c r="S118" s="151" t="s">
        <v>131</v>
      </c>
      <c r="T118" s="151" t="s">
        <v>131</v>
      </c>
      <c r="U118" s="151">
        <v>1.49</v>
      </c>
      <c r="V118" s="151">
        <f>ROUND(E118*U118,2)</f>
        <v>9.66</v>
      </c>
      <c r="W118" s="151"/>
      <c r="X118" s="151" t="s">
        <v>132</v>
      </c>
      <c r="Y118" s="146"/>
      <c r="Z118" s="146"/>
      <c r="AA118" s="146"/>
      <c r="AB118" s="146"/>
      <c r="AC118" s="146"/>
      <c r="AD118" s="146"/>
      <c r="AE118" s="146"/>
      <c r="AF118" s="146"/>
      <c r="AG118" s="146" t="s">
        <v>133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49"/>
      <c r="B119" s="150"/>
      <c r="C119" s="180" t="s">
        <v>272</v>
      </c>
      <c r="D119" s="152"/>
      <c r="E119" s="153">
        <v>6.48</v>
      </c>
      <c r="F119" s="151"/>
      <c r="G119" s="151"/>
      <c r="H119" s="151"/>
      <c r="I119" s="151"/>
      <c r="J119" s="151"/>
      <c r="K119" s="151"/>
      <c r="L119" s="151"/>
      <c r="M119" s="151"/>
      <c r="N119" s="151"/>
      <c r="O119" s="151"/>
      <c r="P119" s="151"/>
      <c r="Q119" s="151"/>
      <c r="R119" s="151"/>
      <c r="S119" s="151"/>
      <c r="T119" s="151"/>
      <c r="U119" s="151"/>
      <c r="V119" s="151"/>
      <c r="W119" s="151"/>
      <c r="X119" s="151"/>
      <c r="Y119" s="146"/>
      <c r="Z119" s="146"/>
      <c r="AA119" s="146"/>
      <c r="AB119" s="146"/>
      <c r="AC119" s="146"/>
      <c r="AD119" s="146"/>
      <c r="AE119" s="146"/>
      <c r="AF119" s="146"/>
      <c r="AG119" s="146" t="s">
        <v>135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65">
        <v>43</v>
      </c>
      <c r="B120" s="166" t="s">
        <v>273</v>
      </c>
      <c r="C120" s="179" t="s">
        <v>274</v>
      </c>
      <c r="D120" s="167" t="s">
        <v>142</v>
      </c>
      <c r="E120" s="168">
        <v>5.4</v>
      </c>
      <c r="F120" s="169"/>
      <c r="G120" s="170">
        <f>ROUND(E120*F120,2)</f>
        <v>0</v>
      </c>
      <c r="H120" s="151">
        <v>31.53</v>
      </c>
      <c r="I120" s="151">
        <f>ROUND(E120*H120,2)</f>
        <v>170.26</v>
      </c>
      <c r="J120" s="151">
        <v>340.97</v>
      </c>
      <c r="K120" s="151">
        <f>ROUND(E120*J120,2)</f>
        <v>1841.24</v>
      </c>
      <c r="L120" s="151">
        <v>21</v>
      </c>
      <c r="M120" s="151">
        <f>G120*(1+L120/100)</f>
        <v>0</v>
      </c>
      <c r="N120" s="151">
        <v>1.3699999999999999E-3</v>
      </c>
      <c r="O120" s="151">
        <f>ROUND(E120*N120,2)</f>
        <v>0.01</v>
      </c>
      <c r="P120" s="151">
        <v>6.0999999999999999E-2</v>
      </c>
      <c r="Q120" s="151">
        <f>ROUND(E120*P120,2)</f>
        <v>0.33</v>
      </c>
      <c r="R120" s="151"/>
      <c r="S120" s="151" t="s">
        <v>131</v>
      </c>
      <c r="T120" s="151" t="s">
        <v>131</v>
      </c>
      <c r="U120" s="151">
        <v>0.93799999999999994</v>
      </c>
      <c r="V120" s="151">
        <f>ROUND(E120*U120,2)</f>
        <v>5.07</v>
      </c>
      <c r="W120" s="151"/>
      <c r="X120" s="151" t="s">
        <v>132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133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49"/>
      <c r="B121" s="150"/>
      <c r="C121" s="180" t="s">
        <v>275</v>
      </c>
      <c r="D121" s="152"/>
      <c r="E121" s="153">
        <v>5.4</v>
      </c>
      <c r="F121" s="151"/>
      <c r="G121" s="151"/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51"/>
      <c r="W121" s="151"/>
      <c r="X121" s="151"/>
      <c r="Y121" s="146"/>
      <c r="Z121" s="146"/>
      <c r="AA121" s="146"/>
      <c r="AB121" s="146"/>
      <c r="AC121" s="146"/>
      <c r="AD121" s="146"/>
      <c r="AE121" s="146"/>
      <c r="AF121" s="146"/>
      <c r="AG121" s="146" t="s">
        <v>135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65">
        <v>44</v>
      </c>
      <c r="B122" s="166" t="s">
        <v>276</v>
      </c>
      <c r="C122" s="179" t="s">
        <v>277</v>
      </c>
      <c r="D122" s="167" t="s">
        <v>142</v>
      </c>
      <c r="E122" s="168">
        <v>7.44</v>
      </c>
      <c r="F122" s="169"/>
      <c r="G122" s="170">
        <f>ROUND(E122*F122,2)</f>
        <v>0</v>
      </c>
      <c r="H122" s="151">
        <v>23</v>
      </c>
      <c r="I122" s="151">
        <f>ROUND(E122*H122,2)</f>
        <v>171.12</v>
      </c>
      <c r="J122" s="151">
        <v>261</v>
      </c>
      <c r="K122" s="151">
        <f>ROUND(E122*J122,2)</f>
        <v>1941.84</v>
      </c>
      <c r="L122" s="151">
        <v>21</v>
      </c>
      <c r="M122" s="151">
        <f>G122*(1+L122/100)</f>
        <v>0</v>
      </c>
      <c r="N122" s="151">
        <v>1E-3</v>
      </c>
      <c r="O122" s="151">
        <f>ROUND(E122*N122,2)</f>
        <v>0.01</v>
      </c>
      <c r="P122" s="151">
        <v>6.3E-2</v>
      </c>
      <c r="Q122" s="151">
        <f>ROUND(E122*P122,2)</f>
        <v>0.47</v>
      </c>
      <c r="R122" s="151"/>
      <c r="S122" s="151" t="s">
        <v>131</v>
      </c>
      <c r="T122" s="151" t="s">
        <v>131</v>
      </c>
      <c r="U122" s="151">
        <v>0.71799999999999997</v>
      </c>
      <c r="V122" s="151">
        <f>ROUND(E122*U122,2)</f>
        <v>5.34</v>
      </c>
      <c r="W122" s="151"/>
      <c r="X122" s="151" t="s">
        <v>132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133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49"/>
      <c r="B123" s="150"/>
      <c r="C123" s="180" t="s">
        <v>278</v>
      </c>
      <c r="D123" s="152"/>
      <c r="E123" s="153">
        <v>3.48</v>
      </c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46"/>
      <c r="Z123" s="146"/>
      <c r="AA123" s="146"/>
      <c r="AB123" s="146"/>
      <c r="AC123" s="146"/>
      <c r="AD123" s="146"/>
      <c r="AE123" s="146"/>
      <c r="AF123" s="146"/>
      <c r="AG123" s="146" t="s">
        <v>135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49"/>
      <c r="B124" s="150"/>
      <c r="C124" s="180" t="s">
        <v>279</v>
      </c>
      <c r="D124" s="152"/>
      <c r="E124" s="153">
        <v>3.96</v>
      </c>
      <c r="F124" s="151"/>
      <c r="G124" s="151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51"/>
      <c r="S124" s="151"/>
      <c r="T124" s="151"/>
      <c r="U124" s="151"/>
      <c r="V124" s="151"/>
      <c r="W124" s="151"/>
      <c r="X124" s="151"/>
      <c r="Y124" s="146"/>
      <c r="Z124" s="146"/>
      <c r="AA124" s="146"/>
      <c r="AB124" s="146"/>
      <c r="AC124" s="146"/>
      <c r="AD124" s="146"/>
      <c r="AE124" s="146"/>
      <c r="AF124" s="146"/>
      <c r="AG124" s="146" t="s">
        <v>135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65">
        <v>45</v>
      </c>
      <c r="B125" s="166" t="s">
        <v>280</v>
      </c>
      <c r="C125" s="179" t="s">
        <v>281</v>
      </c>
      <c r="D125" s="167" t="s">
        <v>142</v>
      </c>
      <c r="E125" s="168">
        <v>14.591200000000001</v>
      </c>
      <c r="F125" s="169"/>
      <c r="G125" s="170">
        <f>ROUND(E125*F125,2)</f>
        <v>0</v>
      </c>
      <c r="H125" s="151">
        <v>12.84</v>
      </c>
      <c r="I125" s="151">
        <f>ROUND(E125*H125,2)</f>
        <v>187.35</v>
      </c>
      <c r="J125" s="151">
        <v>126.16</v>
      </c>
      <c r="K125" s="151">
        <f>ROUND(E125*J125,2)</f>
        <v>1840.83</v>
      </c>
      <c r="L125" s="151">
        <v>21</v>
      </c>
      <c r="M125" s="151">
        <f>G125*(1+L125/100)</f>
        <v>0</v>
      </c>
      <c r="N125" s="151">
        <v>5.5999999999999995E-4</v>
      </c>
      <c r="O125" s="151">
        <f>ROUND(E125*N125,2)</f>
        <v>0.01</v>
      </c>
      <c r="P125" s="151">
        <v>6.6000000000000003E-2</v>
      </c>
      <c r="Q125" s="151">
        <f>ROUND(E125*P125,2)</f>
        <v>0.96</v>
      </c>
      <c r="R125" s="151"/>
      <c r="S125" s="151" t="s">
        <v>131</v>
      </c>
      <c r="T125" s="151" t="s">
        <v>131</v>
      </c>
      <c r="U125" s="151">
        <v>0.34699999999999998</v>
      </c>
      <c r="V125" s="151">
        <f>ROUND(E125*U125,2)</f>
        <v>5.0599999999999996</v>
      </c>
      <c r="W125" s="151"/>
      <c r="X125" s="151" t="s">
        <v>132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133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49"/>
      <c r="B126" s="150"/>
      <c r="C126" s="180" t="s">
        <v>282</v>
      </c>
      <c r="D126" s="152"/>
      <c r="E126" s="153">
        <v>14.591200000000001</v>
      </c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46"/>
      <c r="Z126" s="146"/>
      <c r="AA126" s="146"/>
      <c r="AB126" s="146"/>
      <c r="AC126" s="146"/>
      <c r="AD126" s="146"/>
      <c r="AE126" s="146"/>
      <c r="AF126" s="146"/>
      <c r="AG126" s="146" t="s">
        <v>135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71">
        <v>46</v>
      </c>
      <c r="B127" s="172" t="s">
        <v>283</v>
      </c>
      <c r="C127" s="181" t="s">
        <v>284</v>
      </c>
      <c r="D127" s="173" t="s">
        <v>168</v>
      </c>
      <c r="E127" s="174">
        <v>12</v>
      </c>
      <c r="F127" s="175"/>
      <c r="G127" s="176">
        <f>ROUND(E127*F127,2)</f>
        <v>0</v>
      </c>
      <c r="H127" s="151">
        <v>0</v>
      </c>
      <c r="I127" s="151">
        <f>ROUND(E127*H127,2)</f>
        <v>0</v>
      </c>
      <c r="J127" s="151">
        <v>37.200000000000003</v>
      </c>
      <c r="K127" s="151">
        <f>ROUND(E127*J127,2)</f>
        <v>446.4</v>
      </c>
      <c r="L127" s="151">
        <v>21</v>
      </c>
      <c r="M127" s="151">
        <f>G127*(1+L127/100)</f>
        <v>0</v>
      </c>
      <c r="N127" s="151">
        <v>0</v>
      </c>
      <c r="O127" s="151">
        <f>ROUND(E127*N127,2)</f>
        <v>0</v>
      </c>
      <c r="P127" s="151">
        <v>1.188E-2</v>
      </c>
      <c r="Q127" s="151">
        <f>ROUND(E127*P127,2)</f>
        <v>0.14000000000000001</v>
      </c>
      <c r="R127" s="151"/>
      <c r="S127" s="151" t="s">
        <v>131</v>
      </c>
      <c r="T127" s="151" t="s">
        <v>131</v>
      </c>
      <c r="U127" s="151">
        <v>9.2999999999999999E-2</v>
      </c>
      <c r="V127" s="151">
        <f>ROUND(E127*U127,2)</f>
        <v>1.1200000000000001</v>
      </c>
      <c r="W127" s="151"/>
      <c r="X127" s="151" t="s">
        <v>132</v>
      </c>
      <c r="Y127" s="146"/>
      <c r="Z127" s="146"/>
      <c r="AA127" s="146"/>
      <c r="AB127" s="146"/>
      <c r="AC127" s="146"/>
      <c r="AD127" s="146"/>
      <c r="AE127" s="146"/>
      <c r="AF127" s="146"/>
      <c r="AG127" s="146" t="s">
        <v>133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65">
        <v>47</v>
      </c>
      <c r="B128" s="166" t="s">
        <v>285</v>
      </c>
      <c r="C128" s="179" t="s">
        <v>286</v>
      </c>
      <c r="D128" s="167" t="s">
        <v>168</v>
      </c>
      <c r="E128" s="168">
        <v>4.5999999999999996</v>
      </c>
      <c r="F128" s="169"/>
      <c r="G128" s="170">
        <f>ROUND(E128*F128,2)</f>
        <v>0</v>
      </c>
      <c r="H128" s="151">
        <v>240.84</v>
      </c>
      <c r="I128" s="151">
        <f>ROUND(E128*H128,2)</f>
        <v>1107.8599999999999</v>
      </c>
      <c r="J128" s="151">
        <v>1029.1600000000001</v>
      </c>
      <c r="K128" s="151">
        <f>ROUND(E128*J128,2)</f>
        <v>4734.1400000000003</v>
      </c>
      <c r="L128" s="151">
        <v>21</v>
      </c>
      <c r="M128" s="151">
        <f>G128*(1+L128/100)</f>
        <v>0</v>
      </c>
      <c r="N128" s="151">
        <v>0</v>
      </c>
      <c r="O128" s="151">
        <f>ROUND(E128*N128,2)</f>
        <v>0</v>
      </c>
      <c r="P128" s="151">
        <v>4.6000000000000001E-4</v>
      </c>
      <c r="Q128" s="151">
        <f>ROUND(E128*P128,2)</f>
        <v>0</v>
      </c>
      <c r="R128" s="151"/>
      <c r="S128" s="151" t="s">
        <v>131</v>
      </c>
      <c r="T128" s="151" t="s">
        <v>131</v>
      </c>
      <c r="U128" s="151">
        <v>2</v>
      </c>
      <c r="V128" s="151">
        <f>ROUND(E128*U128,2)</f>
        <v>9.1999999999999993</v>
      </c>
      <c r="W128" s="151"/>
      <c r="X128" s="151" t="s">
        <v>132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133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49"/>
      <c r="B129" s="150"/>
      <c r="C129" s="180" t="s">
        <v>287</v>
      </c>
      <c r="D129" s="152"/>
      <c r="E129" s="153">
        <v>4.5999999999999996</v>
      </c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151"/>
      <c r="S129" s="151"/>
      <c r="T129" s="151"/>
      <c r="U129" s="151"/>
      <c r="V129" s="151"/>
      <c r="W129" s="151"/>
      <c r="X129" s="151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135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65">
        <v>48</v>
      </c>
      <c r="B130" s="166" t="s">
        <v>288</v>
      </c>
      <c r="C130" s="179" t="s">
        <v>289</v>
      </c>
      <c r="D130" s="167" t="s">
        <v>130</v>
      </c>
      <c r="E130" s="168">
        <v>0.108</v>
      </c>
      <c r="F130" s="169"/>
      <c r="G130" s="170">
        <f>ROUND(E130*F130,2)</f>
        <v>0</v>
      </c>
      <c r="H130" s="151">
        <v>41.9</v>
      </c>
      <c r="I130" s="151">
        <f>ROUND(E130*H130,2)</f>
        <v>4.53</v>
      </c>
      <c r="J130" s="151">
        <v>1802.1</v>
      </c>
      <c r="K130" s="151">
        <f>ROUND(E130*J130,2)</f>
        <v>194.63</v>
      </c>
      <c r="L130" s="151">
        <v>21</v>
      </c>
      <c r="M130" s="151">
        <f>G130*(1+L130/100)</f>
        <v>0</v>
      </c>
      <c r="N130" s="151">
        <v>1.82E-3</v>
      </c>
      <c r="O130" s="151">
        <f>ROUND(E130*N130,2)</f>
        <v>0</v>
      </c>
      <c r="P130" s="151">
        <v>1.8</v>
      </c>
      <c r="Q130" s="151">
        <f>ROUND(E130*P130,2)</f>
        <v>0.19</v>
      </c>
      <c r="R130" s="151"/>
      <c r="S130" s="151" t="s">
        <v>131</v>
      </c>
      <c r="T130" s="151" t="s">
        <v>131</v>
      </c>
      <c r="U130" s="151">
        <v>5.016</v>
      </c>
      <c r="V130" s="151">
        <f>ROUND(E130*U130,2)</f>
        <v>0.54</v>
      </c>
      <c r="W130" s="151"/>
      <c r="X130" s="151" t="s">
        <v>132</v>
      </c>
      <c r="Y130" s="146"/>
      <c r="Z130" s="146"/>
      <c r="AA130" s="146"/>
      <c r="AB130" s="146"/>
      <c r="AC130" s="146"/>
      <c r="AD130" s="146"/>
      <c r="AE130" s="146"/>
      <c r="AF130" s="146"/>
      <c r="AG130" s="146" t="s">
        <v>133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49"/>
      <c r="B131" s="150"/>
      <c r="C131" s="244" t="s">
        <v>290</v>
      </c>
      <c r="D131" s="245"/>
      <c r="E131" s="245"/>
      <c r="F131" s="245"/>
      <c r="G131" s="245"/>
      <c r="H131" s="151"/>
      <c r="I131" s="151"/>
      <c r="J131" s="151"/>
      <c r="K131" s="151"/>
      <c r="L131" s="151"/>
      <c r="M131" s="151"/>
      <c r="N131" s="151"/>
      <c r="O131" s="151"/>
      <c r="P131" s="151"/>
      <c r="Q131" s="151"/>
      <c r="R131" s="151"/>
      <c r="S131" s="151"/>
      <c r="T131" s="151"/>
      <c r="U131" s="151"/>
      <c r="V131" s="151"/>
      <c r="W131" s="151"/>
      <c r="X131" s="151"/>
      <c r="Y131" s="146"/>
      <c r="Z131" s="146"/>
      <c r="AA131" s="146"/>
      <c r="AB131" s="146"/>
      <c r="AC131" s="146"/>
      <c r="AD131" s="146"/>
      <c r="AE131" s="146"/>
      <c r="AF131" s="146"/>
      <c r="AG131" s="146" t="s">
        <v>147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49"/>
      <c r="B132" s="150"/>
      <c r="C132" s="180" t="s">
        <v>291</v>
      </c>
      <c r="D132" s="152"/>
      <c r="E132" s="153">
        <v>0.108</v>
      </c>
      <c r="F132" s="151"/>
      <c r="G132" s="151"/>
      <c r="H132" s="151"/>
      <c r="I132" s="151"/>
      <c r="J132" s="151"/>
      <c r="K132" s="151"/>
      <c r="L132" s="151"/>
      <c r="M132" s="151"/>
      <c r="N132" s="151"/>
      <c r="O132" s="151"/>
      <c r="P132" s="151"/>
      <c r="Q132" s="151"/>
      <c r="R132" s="151"/>
      <c r="S132" s="151"/>
      <c r="T132" s="151"/>
      <c r="U132" s="151"/>
      <c r="V132" s="151"/>
      <c r="W132" s="151"/>
      <c r="X132" s="151"/>
      <c r="Y132" s="146"/>
      <c r="Z132" s="146"/>
      <c r="AA132" s="146"/>
      <c r="AB132" s="146"/>
      <c r="AC132" s="146"/>
      <c r="AD132" s="146"/>
      <c r="AE132" s="146"/>
      <c r="AF132" s="146"/>
      <c r="AG132" s="146" t="s">
        <v>135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65">
        <v>49</v>
      </c>
      <c r="B133" s="166" t="s">
        <v>292</v>
      </c>
      <c r="C133" s="179" t="s">
        <v>293</v>
      </c>
      <c r="D133" s="167" t="s">
        <v>168</v>
      </c>
      <c r="E133" s="168">
        <v>2.5</v>
      </c>
      <c r="F133" s="169"/>
      <c r="G133" s="170">
        <f>ROUND(E133*F133,2)</f>
        <v>0</v>
      </c>
      <c r="H133" s="151">
        <v>11.3</v>
      </c>
      <c r="I133" s="151">
        <f>ROUND(E133*H133,2)</f>
        <v>28.25</v>
      </c>
      <c r="J133" s="151">
        <v>219.7</v>
      </c>
      <c r="K133" s="151">
        <f>ROUND(E133*J133,2)</f>
        <v>549.25</v>
      </c>
      <c r="L133" s="151">
        <v>21</v>
      </c>
      <c r="M133" s="151">
        <f>G133*(1+L133/100)</f>
        <v>0</v>
      </c>
      <c r="N133" s="151">
        <v>4.8999999999999998E-4</v>
      </c>
      <c r="O133" s="151">
        <f>ROUND(E133*N133,2)</f>
        <v>0</v>
      </c>
      <c r="P133" s="151">
        <v>0.04</v>
      </c>
      <c r="Q133" s="151">
        <f>ROUND(E133*P133,2)</f>
        <v>0.1</v>
      </c>
      <c r="R133" s="151"/>
      <c r="S133" s="151" t="s">
        <v>131</v>
      </c>
      <c r="T133" s="151" t="s">
        <v>131</v>
      </c>
      <c r="U133" s="151">
        <v>0.66800000000000004</v>
      </c>
      <c r="V133" s="151">
        <f>ROUND(E133*U133,2)</f>
        <v>1.67</v>
      </c>
      <c r="W133" s="151"/>
      <c r="X133" s="151" t="s">
        <v>132</v>
      </c>
      <c r="Y133" s="146"/>
      <c r="Z133" s="146"/>
      <c r="AA133" s="146"/>
      <c r="AB133" s="146"/>
      <c r="AC133" s="146"/>
      <c r="AD133" s="146"/>
      <c r="AE133" s="146"/>
      <c r="AF133" s="146"/>
      <c r="AG133" s="146" t="s">
        <v>133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49"/>
      <c r="B134" s="150"/>
      <c r="C134" s="244" t="s">
        <v>290</v>
      </c>
      <c r="D134" s="245"/>
      <c r="E134" s="245"/>
      <c r="F134" s="245"/>
      <c r="G134" s="245"/>
      <c r="H134" s="151"/>
      <c r="I134" s="151"/>
      <c r="J134" s="151"/>
      <c r="K134" s="151"/>
      <c r="L134" s="151"/>
      <c r="M134" s="151"/>
      <c r="N134" s="151"/>
      <c r="O134" s="151"/>
      <c r="P134" s="151"/>
      <c r="Q134" s="151"/>
      <c r="R134" s="151"/>
      <c r="S134" s="151"/>
      <c r="T134" s="151"/>
      <c r="U134" s="151"/>
      <c r="V134" s="151"/>
      <c r="W134" s="151"/>
      <c r="X134" s="151"/>
      <c r="Y134" s="146"/>
      <c r="Z134" s="146"/>
      <c r="AA134" s="146"/>
      <c r="AB134" s="146"/>
      <c r="AC134" s="146"/>
      <c r="AD134" s="146"/>
      <c r="AE134" s="146"/>
      <c r="AF134" s="146"/>
      <c r="AG134" s="146" t="s">
        <v>147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49"/>
      <c r="B135" s="150"/>
      <c r="C135" s="180" t="s">
        <v>294</v>
      </c>
      <c r="D135" s="152"/>
      <c r="E135" s="153">
        <v>2.5</v>
      </c>
      <c r="F135" s="151"/>
      <c r="G135" s="151"/>
      <c r="H135" s="151"/>
      <c r="I135" s="151"/>
      <c r="J135" s="151"/>
      <c r="K135" s="151"/>
      <c r="L135" s="151"/>
      <c r="M135" s="151"/>
      <c r="N135" s="151"/>
      <c r="O135" s="151"/>
      <c r="P135" s="151"/>
      <c r="Q135" s="151"/>
      <c r="R135" s="151"/>
      <c r="S135" s="151"/>
      <c r="T135" s="151"/>
      <c r="U135" s="151"/>
      <c r="V135" s="151"/>
      <c r="W135" s="151"/>
      <c r="X135" s="151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135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65">
        <v>50</v>
      </c>
      <c r="B136" s="166" t="s">
        <v>295</v>
      </c>
      <c r="C136" s="179" t="s">
        <v>296</v>
      </c>
      <c r="D136" s="167" t="s">
        <v>142</v>
      </c>
      <c r="E136" s="168">
        <v>36.799999999999997</v>
      </c>
      <c r="F136" s="169"/>
      <c r="G136" s="170">
        <f>ROUND(E136*F136,2)</f>
        <v>0</v>
      </c>
      <c r="H136" s="151">
        <v>0</v>
      </c>
      <c r="I136" s="151">
        <f>ROUND(E136*H136,2)</f>
        <v>0</v>
      </c>
      <c r="J136" s="151">
        <v>55.1</v>
      </c>
      <c r="K136" s="151">
        <f>ROUND(E136*J136,2)</f>
        <v>2027.68</v>
      </c>
      <c r="L136" s="151">
        <v>21</v>
      </c>
      <c r="M136" s="151">
        <f>G136*(1+L136/100)</f>
        <v>0</v>
      </c>
      <c r="N136" s="151">
        <v>0</v>
      </c>
      <c r="O136" s="151">
        <f>ROUND(E136*N136,2)</f>
        <v>0</v>
      </c>
      <c r="P136" s="151">
        <v>0.02</v>
      </c>
      <c r="Q136" s="151">
        <f>ROUND(E136*P136,2)</f>
        <v>0.74</v>
      </c>
      <c r="R136" s="151"/>
      <c r="S136" s="151" t="s">
        <v>131</v>
      </c>
      <c r="T136" s="151" t="s">
        <v>131</v>
      </c>
      <c r="U136" s="151">
        <v>0.17</v>
      </c>
      <c r="V136" s="151">
        <f>ROUND(E136*U136,2)</f>
        <v>6.26</v>
      </c>
      <c r="W136" s="151"/>
      <c r="X136" s="151" t="s">
        <v>132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133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49"/>
      <c r="B137" s="150"/>
      <c r="C137" s="180" t="s">
        <v>184</v>
      </c>
      <c r="D137" s="152"/>
      <c r="E137" s="153">
        <v>26.4</v>
      </c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51"/>
      <c r="W137" s="151"/>
      <c r="X137" s="151"/>
      <c r="Y137" s="146"/>
      <c r="Z137" s="146"/>
      <c r="AA137" s="146"/>
      <c r="AB137" s="146"/>
      <c r="AC137" s="146"/>
      <c r="AD137" s="146"/>
      <c r="AE137" s="146"/>
      <c r="AF137" s="146"/>
      <c r="AG137" s="146" t="s">
        <v>135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49"/>
      <c r="B138" s="150"/>
      <c r="C138" s="180" t="s">
        <v>185</v>
      </c>
      <c r="D138" s="152"/>
      <c r="E138" s="153">
        <v>10.4</v>
      </c>
      <c r="F138" s="151"/>
      <c r="G138" s="151"/>
      <c r="H138" s="151"/>
      <c r="I138" s="151"/>
      <c r="J138" s="151"/>
      <c r="K138" s="151"/>
      <c r="L138" s="151"/>
      <c r="M138" s="151"/>
      <c r="N138" s="151"/>
      <c r="O138" s="151"/>
      <c r="P138" s="151"/>
      <c r="Q138" s="151"/>
      <c r="R138" s="151"/>
      <c r="S138" s="151"/>
      <c r="T138" s="151"/>
      <c r="U138" s="151"/>
      <c r="V138" s="151"/>
      <c r="W138" s="151"/>
      <c r="X138" s="151"/>
      <c r="Y138" s="146"/>
      <c r="Z138" s="146"/>
      <c r="AA138" s="146"/>
      <c r="AB138" s="146"/>
      <c r="AC138" s="146"/>
      <c r="AD138" s="146"/>
      <c r="AE138" s="146"/>
      <c r="AF138" s="146"/>
      <c r="AG138" s="146" t="s">
        <v>135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65">
        <v>51</v>
      </c>
      <c r="B139" s="166" t="s">
        <v>295</v>
      </c>
      <c r="C139" s="179" t="s">
        <v>296</v>
      </c>
      <c r="D139" s="167" t="s">
        <v>142</v>
      </c>
      <c r="E139" s="168">
        <v>36.799999999999997</v>
      </c>
      <c r="F139" s="169"/>
      <c r="G139" s="170">
        <f>ROUND(E139*F139,2)</f>
        <v>0</v>
      </c>
      <c r="H139" s="151">
        <v>0</v>
      </c>
      <c r="I139" s="151">
        <f>ROUND(E139*H139,2)</f>
        <v>0</v>
      </c>
      <c r="J139" s="151">
        <v>55.1</v>
      </c>
      <c r="K139" s="151">
        <f>ROUND(E139*J139,2)</f>
        <v>2027.68</v>
      </c>
      <c r="L139" s="151">
        <v>21</v>
      </c>
      <c r="M139" s="151">
        <f>G139*(1+L139/100)</f>
        <v>0</v>
      </c>
      <c r="N139" s="151">
        <v>0</v>
      </c>
      <c r="O139" s="151">
        <f>ROUND(E139*N139,2)</f>
        <v>0</v>
      </c>
      <c r="P139" s="151">
        <v>0.02</v>
      </c>
      <c r="Q139" s="151">
        <f>ROUND(E139*P139,2)</f>
        <v>0.74</v>
      </c>
      <c r="R139" s="151"/>
      <c r="S139" s="151" t="s">
        <v>131</v>
      </c>
      <c r="T139" s="151" t="s">
        <v>131</v>
      </c>
      <c r="U139" s="151">
        <v>0.17</v>
      </c>
      <c r="V139" s="151">
        <f>ROUND(E139*U139,2)</f>
        <v>6.26</v>
      </c>
      <c r="W139" s="151"/>
      <c r="X139" s="151" t="s">
        <v>132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133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49"/>
      <c r="B140" s="150"/>
      <c r="C140" s="180" t="s">
        <v>184</v>
      </c>
      <c r="D140" s="152"/>
      <c r="E140" s="153">
        <v>26.4</v>
      </c>
      <c r="F140" s="151"/>
      <c r="G140" s="151"/>
      <c r="H140" s="151"/>
      <c r="I140" s="151"/>
      <c r="J140" s="151"/>
      <c r="K140" s="151"/>
      <c r="L140" s="151"/>
      <c r="M140" s="151"/>
      <c r="N140" s="151"/>
      <c r="O140" s="151"/>
      <c r="P140" s="151"/>
      <c r="Q140" s="151"/>
      <c r="R140" s="151"/>
      <c r="S140" s="151"/>
      <c r="T140" s="151"/>
      <c r="U140" s="151"/>
      <c r="V140" s="151"/>
      <c r="W140" s="151"/>
      <c r="X140" s="151"/>
      <c r="Y140" s="146"/>
      <c r="Z140" s="146"/>
      <c r="AA140" s="146"/>
      <c r="AB140" s="146"/>
      <c r="AC140" s="146"/>
      <c r="AD140" s="146"/>
      <c r="AE140" s="146"/>
      <c r="AF140" s="146"/>
      <c r="AG140" s="146" t="s">
        <v>135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180" t="s">
        <v>185</v>
      </c>
      <c r="D141" s="152"/>
      <c r="E141" s="153">
        <v>10.4</v>
      </c>
      <c r="F141" s="151"/>
      <c r="G141" s="151"/>
      <c r="H141" s="151"/>
      <c r="I141" s="151"/>
      <c r="J141" s="151"/>
      <c r="K141" s="151"/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51"/>
      <c r="W141" s="151"/>
      <c r="X141" s="151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135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65">
        <v>52</v>
      </c>
      <c r="B142" s="166" t="s">
        <v>297</v>
      </c>
      <c r="C142" s="179" t="s">
        <v>298</v>
      </c>
      <c r="D142" s="167" t="s">
        <v>142</v>
      </c>
      <c r="E142" s="168">
        <v>100.542</v>
      </c>
      <c r="F142" s="169"/>
      <c r="G142" s="170">
        <f>ROUND(E142*F142,2)</f>
        <v>0</v>
      </c>
      <c r="H142" s="151">
        <v>0</v>
      </c>
      <c r="I142" s="151">
        <f>ROUND(E142*H142,2)</f>
        <v>0</v>
      </c>
      <c r="J142" s="151">
        <v>42.1</v>
      </c>
      <c r="K142" s="151">
        <f>ROUND(E142*J142,2)</f>
        <v>4232.82</v>
      </c>
      <c r="L142" s="151">
        <v>21</v>
      </c>
      <c r="M142" s="151">
        <f>G142*(1+L142/100)</f>
        <v>0</v>
      </c>
      <c r="N142" s="151">
        <v>0</v>
      </c>
      <c r="O142" s="151">
        <f>ROUND(E142*N142,2)</f>
        <v>0</v>
      </c>
      <c r="P142" s="151">
        <v>0.02</v>
      </c>
      <c r="Q142" s="151">
        <f>ROUND(E142*P142,2)</f>
        <v>2.0099999999999998</v>
      </c>
      <c r="R142" s="151"/>
      <c r="S142" s="151" t="s">
        <v>131</v>
      </c>
      <c r="T142" s="151" t="s">
        <v>131</v>
      </c>
      <c r="U142" s="151">
        <v>0.13</v>
      </c>
      <c r="V142" s="151">
        <f>ROUND(E142*U142,2)</f>
        <v>13.07</v>
      </c>
      <c r="W142" s="151"/>
      <c r="X142" s="151" t="s">
        <v>132</v>
      </c>
      <c r="Y142" s="146"/>
      <c r="Z142" s="146"/>
      <c r="AA142" s="146"/>
      <c r="AB142" s="146"/>
      <c r="AC142" s="146"/>
      <c r="AD142" s="146"/>
      <c r="AE142" s="146"/>
      <c r="AF142" s="146"/>
      <c r="AG142" s="146" t="s">
        <v>133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ht="33.75" outlineLevel="1" x14ac:dyDescent="0.2">
      <c r="A143" s="149"/>
      <c r="B143" s="150"/>
      <c r="C143" s="180" t="s">
        <v>191</v>
      </c>
      <c r="D143" s="152"/>
      <c r="E143" s="153">
        <v>57.805999999999997</v>
      </c>
      <c r="F143" s="151"/>
      <c r="G143" s="151"/>
      <c r="H143" s="151"/>
      <c r="I143" s="151"/>
      <c r="J143" s="151"/>
      <c r="K143" s="151"/>
      <c r="L143" s="151"/>
      <c r="M143" s="151"/>
      <c r="N143" s="151"/>
      <c r="O143" s="151"/>
      <c r="P143" s="151"/>
      <c r="Q143" s="151"/>
      <c r="R143" s="151"/>
      <c r="S143" s="151"/>
      <c r="T143" s="151"/>
      <c r="U143" s="151"/>
      <c r="V143" s="151"/>
      <c r="W143" s="151"/>
      <c r="X143" s="151"/>
      <c r="Y143" s="146"/>
      <c r="Z143" s="146"/>
      <c r="AA143" s="146"/>
      <c r="AB143" s="146"/>
      <c r="AC143" s="146"/>
      <c r="AD143" s="146"/>
      <c r="AE143" s="146"/>
      <c r="AF143" s="146"/>
      <c r="AG143" s="146" t="s">
        <v>135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22.5" outlineLevel="1" x14ac:dyDescent="0.2">
      <c r="A144" s="149"/>
      <c r="B144" s="150"/>
      <c r="C144" s="180" t="s">
        <v>192</v>
      </c>
      <c r="D144" s="152"/>
      <c r="E144" s="153">
        <v>42.735999999999997</v>
      </c>
      <c r="F144" s="151"/>
      <c r="G144" s="151"/>
      <c r="H144" s="151"/>
      <c r="I144" s="151"/>
      <c r="J144" s="151"/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51"/>
      <c r="X144" s="151"/>
      <c r="Y144" s="146"/>
      <c r="Z144" s="146"/>
      <c r="AA144" s="146"/>
      <c r="AB144" s="146"/>
      <c r="AC144" s="146"/>
      <c r="AD144" s="146"/>
      <c r="AE144" s="146"/>
      <c r="AF144" s="146"/>
      <c r="AG144" s="146" t="s">
        <v>135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65">
        <v>53</v>
      </c>
      <c r="B145" s="166" t="s">
        <v>297</v>
      </c>
      <c r="C145" s="179" t="s">
        <v>298</v>
      </c>
      <c r="D145" s="167" t="s">
        <v>142</v>
      </c>
      <c r="E145" s="168">
        <v>100.542</v>
      </c>
      <c r="F145" s="169"/>
      <c r="G145" s="170">
        <f>ROUND(E145*F145,2)</f>
        <v>0</v>
      </c>
      <c r="H145" s="151">
        <v>0</v>
      </c>
      <c r="I145" s="151">
        <f>ROUND(E145*H145,2)</f>
        <v>0</v>
      </c>
      <c r="J145" s="151">
        <v>42.1</v>
      </c>
      <c r="K145" s="151">
        <f>ROUND(E145*J145,2)</f>
        <v>4232.82</v>
      </c>
      <c r="L145" s="151">
        <v>21</v>
      </c>
      <c r="M145" s="151">
        <f>G145*(1+L145/100)</f>
        <v>0</v>
      </c>
      <c r="N145" s="151">
        <v>0</v>
      </c>
      <c r="O145" s="151">
        <f>ROUND(E145*N145,2)</f>
        <v>0</v>
      </c>
      <c r="P145" s="151">
        <v>0.02</v>
      </c>
      <c r="Q145" s="151">
        <f>ROUND(E145*P145,2)</f>
        <v>2.0099999999999998</v>
      </c>
      <c r="R145" s="151"/>
      <c r="S145" s="151" t="s">
        <v>131</v>
      </c>
      <c r="T145" s="151" t="s">
        <v>131</v>
      </c>
      <c r="U145" s="151">
        <v>0.13</v>
      </c>
      <c r="V145" s="151">
        <f>ROUND(E145*U145,2)</f>
        <v>13.07</v>
      </c>
      <c r="W145" s="151"/>
      <c r="X145" s="151" t="s">
        <v>132</v>
      </c>
      <c r="Y145" s="146"/>
      <c r="Z145" s="146"/>
      <c r="AA145" s="146"/>
      <c r="AB145" s="146"/>
      <c r="AC145" s="146"/>
      <c r="AD145" s="146"/>
      <c r="AE145" s="146"/>
      <c r="AF145" s="146"/>
      <c r="AG145" s="146" t="s">
        <v>133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ht="33.75" outlineLevel="1" x14ac:dyDescent="0.2">
      <c r="A146" s="149"/>
      <c r="B146" s="150"/>
      <c r="C146" s="180" t="s">
        <v>191</v>
      </c>
      <c r="D146" s="152"/>
      <c r="E146" s="153">
        <v>57.805999999999997</v>
      </c>
      <c r="F146" s="151"/>
      <c r="G146" s="151"/>
      <c r="H146" s="151"/>
      <c r="I146" s="151"/>
      <c r="J146" s="151"/>
      <c r="K146" s="151"/>
      <c r="L146" s="151"/>
      <c r="M146" s="151"/>
      <c r="N146" s="151"/>
      <c r="O146" s="151"/>
      <c r="P146" s="151"/>
      <c r="Q146" s="151"/>
      <c r="R146" s="151"/>
      <c r="S146" s="151"/>
      <c r="T146" s="151"/>
      <c r="U146" s="151"/>
      <c r="V146" s="151"/>
      <c r="W146" s="151"/>
      <c r="X146" s="151"/>
      <c r="Y146" s="146"/>
      <c r="Z146" s="146"/>
      <c r="AA146" s="146"/>
      <c r="AB146" s="146"/>
      <c r="AC146" s="146"/>
      <c r="AD146" s="146"/>
      <c r="AE146" s="146"/>
      <c r="AF146" s="146"/>
      <c r="AG146" s="146" t="s">
        <v>135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2.5" outlineLevel="1" x14ac:dyDescent="0.2">
      <c r="A147" s="149"/>
      <c r="B147" s="150"/>
      <c r="C147" s="180" t="s">
        <v>192</v>
      </c>
      <c r="D147" s="152"/>
      <c r="E147" s="153">
        <v>42.735999999999997</v>
      </c>
      <c r="F147" s="151"/>
      <c r="G147" s="151"/>
      <c r="H147" s="151"/>
      <c r="I147" s="151"/>
      <c r="J147" s="151"/>
      <c r="K147" s="151"/>
      <c r="L147" s="151"/>
      <c r="M147" s="151"/>
      <c r="N147" s="151"/>
      <c r="O147" s="151"/>
      <c r="P147" s="151"/>
      <c r="Q147" s="151"/>
      <c r="R147" s="151"/>
      <c r="S147" s="151"/>
      <c r="T147" s="151"/>
      <c r="U147" s="151"/>
      <c r="V147" s="151"/>
      <c r="W147" s="151"/>
      <c r="X147" s="151"/>
      <c r="Y147" s="146"/>
      <c r="Z147" s="146"/>
      <c r="AA147" s="146"/>
      <c r="AB147" s="146"/>
      <c r="AC147" s="146"/>
      <c r="AD147" s="146"/>
      <c r="AE147" s="146"/>
      <c r="AF147" s="146"/>
      <c r="AG147" s="146" t="s">
        <v>135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65">
        <v>54</v>
      </c>
      <c r="B148" s="166" t="s">
        <v>299</v>
      </c>
      <c r="C148" s="179" t="s">
        <v>300</v>
      </c>
      <c r="D148" s="167" t="s">
        <v>142</v>
      </c>
      <c r="E148" s="168">
        <v>156.12</v>
      </c>
      <c r="F148" s="169"/>
      <c r="G148" s="170">
        <f>ROUND(E148*F148,2)</f>
        <v>0</v>
      </c>
      <c r="H148" s="151">
        <v>0</v>
      </c>
      <c r="I148" s="151">
        <f>ROUND(E148*H148,2)</f>
        <v>0</v>
      </c>
      <c r="J148" s="151">
        <v>32.4</v>
      </c>
      <c r="K148" s="151">
        <f>ROUND(E148*J148,2)</f>
        <v>5058.29</v>
      </c>
      <c r="L148" s="151">
        <v>21</v>
      </c>
      <c r="M148" s="151">
        <f>G148*(1+L148/100)</f>
        <v>0</v>
      </c>
      <c r="N148" s="151">
        <v>0</v>
      </c>
      <c r="O148" s="151">
        <f>ROUND(E148*N148,2)</f>
        <v>0</v>
      </c>
      <c r="P148" s="151">
        <v>2.9000000000000001E-2</v>
      </c>
      <c r="Q148" s="151">
        <f>ROUND(E148*P148,2)</f>
        <v>4.53</v>
      </c>
      <c r="R148" s="151"/>
      <c r="S148" s="151" t="s">
        <v>131</v>
      </c>
      <c r="T148" s="151" t="s">
        <v>131</v>
      </c>
      <c r="U148" s="151">
        <v>0.1</v>
      </c>
      <c r="V148" s="151">
        <f>ROUND(E148*U148,2)</f>
        <v>15.61</v>
      </c>
      <c r="W148" s="151"/>
      <c r="X148" s="151" t="s">
        <v>132</v>
      </c>
      <c r="Y148" s="146"/>
      <c r="Z148" s="146"/>
      <c r="AA148" s="146"/>
      <c r="AB148" s="146"/>
      <c r="AC148" s="146"/>
      <c r="AD148" s="146"/>
      <c r="AE148" s="146"/>
      <c r="AF148" s="146"/>
      <c r="AG148" s="146" t="s">
        <v>133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49"/>
      <c r="B149" s="150"/>
      <c r="C149" s="180" t="s">
        <v>195</v>
      </c>
      <c r="D149" s="152"/>
      <c r="E149" s="153">
        <v>168</v>
      </c>
      <c r="F149" s="151"/>
      <c r="G149" s="151"/>
      <c r="H149" s="151"/>
      <c r="I149" s="151"/>
      <c r="J149" s="151"/>
      <c r="K149" s="151"/>
      <c r="L149" s="151"/>
      <c r="M149" s="151"/>
      <c r="N149" s="151"/>
      <c r="O149" s="151"/>
      <c r="P149" s="151"/>
      <c r="Q149" s="151"/>
      <c r="R149" s="151"/>
      <c r="S149" s="151"/>
      <c r="T149" s="151"/>
      <c r="U149" s="151"/>
      <c r="V149" s="151"/>
      <c r="W149" s="151"/>
      <c r="X149" s="151"/>
      <c r="Y149" s="146"/>
      <c r="Z149" s="146"/>
      <c r="AA149" s="146"/>
      <c r="AB149" s="146"/>
      <c r="AC149" s="146"/>
      <c r="AD149" s="146"/>
      <c r="AE149" s="146"/>
      <c r="AF149" s="146"/>
      <c r="AG149" s="146" t="s">
        <v>135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49"/>
      <c r="B150" s="150"/>
      <c r="C150" s="180" t="s">
        <v>196</v>
      </c>
      <c r="D150" s="152"/>
      <c r="E150" s="153">
        <v>-5.4</v>
      </c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46"/>
      <c r="Z150" s="146"/>
      <c r="AA150" s="146"/>
      <c r="AB150" s="146"/>
      <c r="AC150" s="146"/>
      <c r="AD150" s="146"/>
      <c r="AE150" s="146"/>
      <c r="AF150" s="146"/>
      <c r="AG150" s="146" t="s">
        <v>135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49"/>
      <c r="B151" s="150"/>
      <c r="C151" s="180" t="s">
        <v>197</v>
      </c>
      <c r="D151" s="152"/>
      <c r="E151" s="153">
        <v>-6.48</v>
      </c>
      <c r="F151" s="151"/>
      <c r="G151" s="151"/>
      <c r="H151" s="151"/>
      <c r="I151" s="151"/>
      <c r="J151" s="151"/>
      <c r="K151" s="151"/>
      <c r="L151" s="151"/>
      <c r="M151" s="151"/>
      <c r="N151" s="151"/>
      <c r="O151" s="151"/>
      <c r="P151" s="151"/>
      <c r="Q151" s="151"/>
      <c r="R151" s="151"/>
      <c r="S151" s="151"/>
      <c r="T151" s="151"/>
      <c r="U151" s="151"/>
      <c r="V151" s="151"/>
      <c r="W151" s="151"/>
      <c r="X151" s="151"/>
      <c r="Y151" s="146"/>
      <c r="Z151" s="146"/>
      <c r="AA151" s="146"/>
      <c r="AB151" s="146"/>
      <c r="AC151" s="146"/>
      <c r="AD151" s="146"/>
      <c r="AE151" s="146"/>
      <c r="AF151" s="146"/>
      <c r="AG151" s="146" t="s">
        <v>135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65">
        <v>55</v>
      </c>
      <c r="B152" s="166" t="s">
        <v>301</v>
      </c>
      <c r="C152" s="179" t="s">
        <v>302</v>
      </c>
      <c r="D152" s="167" t="s">
        <v>142</v>
      </c>
      <c r="E152" s="168">
        <v>30.4</v>
      </c>
      <c r="F152" s="169"/>
      <c r="G152" s="170">
        <f>ROUND(E152*F152,2)</f>
        <v>0</v>
      </c>
      <c r="H152" s="151">
        <v>0</v>
      </c>
      <c r="I152" s="151">
        <f>ROUND(E152*H152,2)</f>
        <v>0</v>
      </c>
      <c r="J152" s="151">
        <v>64.8</v>
      </c>
      <c r="K152" s="151">
        <f>ROUND(E152*J152,2)</f>
        <v>1969.92</v>
      </c>
      <c r="L152" s="151">
        <v>21</v>
      </c>
      <c r="M152" s="151">
        <f>G152*(1+L152/100)</f>
        <v>0</v>
      </c>
      <c r="N152" s="151">
        <v>0</v>
      </c>
      <c r="O152" s="151">
        <f>ROUND(E152*N152,2)</f>
        <v>0</v>
      </c>
      <c r="P152" s="151">
        <v>5.8999999999999997E-2</v>
      </c>
      <c r="Q152" s="151">
        <f>ROUND(E152*P152,2)</f>
        <v>1.79</v>
      </c>
      <c r="R152" s="151"/>
      <c r="S152" s="151" t="s">
        <v>131</v>
      </c>
      <c r="T152" s="151" t="s">
        <v>131</v>
      </c>
      <c r="U152" s="151">
        <v>0.2</v>
      </c>
      <c r="V152" s="151">
        <f>ROUND(E152*U152,2)</f>
        <v>6.08</v>
      </c>
      <c r="W152" s="151"/>
      <c r="X152" s="151" t="s">
        <v>132</v>
      </c>
      <c r="Y152" s="146"/>
      <c r="Z152" s="146"/>
      <c r="AA152" s="146"/>
      <c r="AB152" s="146"/>
      <c r="AC152" s="146"/>
      <c r="AD152" s="146"/>
      <c r="AE152" s="146"/>
      <c r="AF152" s="146"/>
      <c r="AG152" s="146" t="s">
        <v>133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49"/>
      <c r="B153" s="150"/>
      <c r="C153" s="180" t="s">
        <v>188</v>
      </c>
      <c r="D153" s="152"/>
      <c r="E153" s="153">
        <v>8</v>
      </c>
      <c r="F153" s="151"/>
      <c r="G153" s="151"/>
      <c r="H153" s="151"/>
      <c r="I153" s="151"/>
      <c r="J153" s="151"/>
      <c r="K153" s="151"/>
      <c r="L153" s="151"/>
      <c r="M153" s="151"/>
      <c r="N153" s="151"/>
      <c r="O153" s="151"/>
      <c r="P153" s="151"/>
      <c r="Q153" s="151"/>
      <c r="R153" s="151"/>
      <c r="S153" s="151"/>
      <c r="T153" s="151"/>
      <c r="U153" s="151"/>
      <c r="V153" s="151"/>
      <c r="W153" s="151"/>
      <c r="X153" s="151"/>
      <c r="Y153" s="146"/>
      <c r="Z153" s="146"/>
      <c r="AA153" s="146"/>
      <c r="AB153" s="146"/>
      <c r="AC153" s="146"/>
      <c r="AD153" s="146"/>
      <c r="AE153" s="146"/>
      <c r="AF153" s="146"/>
      <c r="AG153" s="146" t="s">
        <v>135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49"/>
      <c r="B154" s="150"/>
      <c r="C154" s="180" t="s">
        <v>204</v>
      </c>
      <c r="D154" s="152"/>
      <c r="E154" s="153">
        <v>22.4</v>
      </c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46"/>
      <c r="Z154" s="146"/>
      <c r="AA154" s="146"/>
      <c r="AB154" s="146"/>
      <c r="AC154" s="146"/>
      <c r="AD154" s="146"/>
      <c r="AE154" s="146"/>
      <c r="AF154" s="146"/>
      <c r="AG154" s="146" t="s">
        <v>135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65">
        <v>56</v>
      </c>
      <c r="B155" s="166" t="s">
        <v>303</v>
      </c>
      <c r="C155" s="179" t="s">
        <v>304</v>
      </c>
      <c r="D155" s="167" t="s">
        <v>142</v>
      </c>
      <c r="E155" s="168">
        <v>101.822</v>
      </c>
      <c r="F155" s="169"/>
      <c r="G155" s="170">
        <f>ROUND(E155*F155,2)</f>
        <v>0</v>
      </c>
      <c r="H155" s="151">
        <v>0</v>
      </c>
      <c r="I155" s="151">
        <f>ROUND(E155*H155,2)</f>
        <v>0</v>
      </c>
      <c r="J155" s="151">
        <v>107.5</v>
      </c>
      <c r="K155" s="151">
        <f>ROUND(E155*J155,2)</f>
        <v>10945.87</v>
      </c>
      <c r="L155" s="151">
        <v>21</v>
      </c>
      <c r="M155" s="151">
        <f>G155*(1+L155/100)</f>
        <v>0</v>
      </c>
      <c r="N155" s="151">
        <v>0</v>
      </c>
      <c r="O155" s="151">
        <f>ROUND(E155*N155,2)</f>
        <v>0</v>
      </c>
      <c r="P155" s="151">
        <v>6.8000000000000005E-2</v>
      </c>
      <c r="Q155" s="151">
        <f>ROUND(E155*P155,2)</f>
        <v>6.92</v>
      </c>
      <c r="R155" s="151"/>
      <c r="S155" s="151" t="s">
        <v>131</v>
      </c>
      <c r="T155" s="151" t="s">
        <v>131</v>
      </c>
      <c r="U155" s="151">
        <v>0.3</v>
      </c>
      <c r="V155" s="151">
        <f>ROUND(E155*U155,2)</f>
        <v>30.55</v>
      </c>
      <c r="W155" s="151"/>
      <c r="X155" s="151" t="s">
        <v>132</v>
      </c>
      <c r="Y155" s="146"/>
      <c r="Z155" s="146"/>
      <c r="AA155" s="146"/>
      <c r="AB155" s="146"/>
      <c r="AC155" s="146"/>
      <c r="AD155" s="146"/>
      <c r="AE155" s="146"/>
      <c r="AF155" s="146"/>
      <c r="AG155" s="146" t="s">
        <v>133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49"/>
      <c r="B156" s="150"/>
      <c r="C156" s="180" t="s">
        <v>305</v>
      </c>
      <c r="D156" s="152"/>
      <c r="E156" s="153">
        <v>118.77119999999999</v>
      </c>
      <c r="F156" s="151"/>
      <c r="G156" s="151"/>
      <c r="H156" s="151"/>
      <c r="I156" s="151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51"/>
      <c r="W156" s="151"/>
      <c r="X156" s="151"/>
      <c r="Y156" s="146"/>
      <c r="Z156" s="146"/>
      <c r="AA156" s="146"/>
      <c r="AB156" s="146"/>
      <c r="AC156" s="146"/>
      <c r="AD156" s="146"/>
      <c r="AE156" s="146"/>
      <c r="AF156" s="146"/>
      <c r="AG156" s="146" t="s">
        <v>135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">
      <c r="A157" s="149"/>
      <c r="B157" s="150"/>
      <c r="C157" s="180" t="s">
        <v>306</v>
      </c>
      <c r="D157" s="152"/>
      <c r="E157" s="153">
        <v>-25.031199999999998</v>
      </c>
      <c r="F157" s="151"/>
      <c r="G157" s="151"/>
      <c r="H157" s="151"/>
      <c r="I157" s="151"/>
      <c r="J157" s="151"/>
      <c r="K157" s="151"/>
      <c r="L157" s="151"/>
      <c r="M157" s="151"/>
      <c r="N157" s="151"/>
      <c r="O157" s="151"/>
      <c r="P157" s="151"/>
      <c r="Q157" s="151"/>
      <c r="R157" s="151"/>
      <c r="S157" s="151"/>
      <c r="T157" s="151"/>
      <c r="U157" s="151"/>
      <c r="V157" s="151"/>
      <c r="W157" s="151"/>
      <c r="X157" s="151"/>
      <c r="Y157" s="146"/>
      <c r="Z157" s="146"/>
      <c r="AA157" s="146"/>
      <c r="AB157" s="146"/>
      <c r="AC157" s="146"/>
      <c r="AD157" s="146"/>
      <c r="AE157" s="146"/>
      <c r="AF157" s="146"/>
      <c r="AG157" s="146" t="s">
        <v>135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49"/>
      <c r="B158" s="150"/>
      <c r="C158" s="180" t="s">
        <v>307</v>
      </c>
      <c r="D158" s="152"/>
      <c r="E158" s="153">
        <v>8.0820000000000007</v>
      </c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51"/>
      <c r="X158" s="151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135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49"/>
      <c r="B159" s="150"/>
      <c r="C159" s="180" t="s">
        <v>308</v>
      </c>
      <c r="D159" s="152"/>
      <c r="E159" s="153"/>
      <c r="F159" s="151"/>
      <c r="G159" s="151"/>
      <c r="H159" s="151"/>
      <c r="I159" s="151"/>
      <c r="J159" s="151"/>
      <c r="K159" s="151"/>
      <c r="L159" s="151"/>
      <c r="M159" s="151"/>
      <c r="N159" s="151"/>
      <c r="O159" s="151"/>
      <c r="P159" s="151"/>
      <c r="Q159" s="151"/>
      <c r="R159" s="151"/>
      <c r="S159" s="151"/>
      <c r="T159" s="151"/>
      <c r="U159" s="151"/>
      <c r="V159" s="151"/>
      <c r="W159" s="151"/>
      <c r="X159" s="151"/>
      <c r="Y159" s="146"/>
      <c r="Z159" s="146"/>
      <c r="AA159" s="146"/>
      <c r="AB159" s="146"/>
      <c r="AC159" s="146"/>
      <c r="AD159" s="146"/>
      <c r="AE159" s="146"/>
      <c r="AF159" s="146"/>
      <c r="AG159" s="146" t="s">
        <v>135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x14ac:dyDescent="0.2">
      <c r="A160" s="159" t="s">
        <v>126</v>
      </c>
      <c r="B160" s="160" t="s">
        <v>76</v>
      </c>
      <c r="C160" s="178" t="s">
        <v>77</v>
      </c>
      <c r="D160" s="161"/>
      <c r="E160" s="162"/>
      <c r="F160" s="163"/>
      <c r="G160" s="164">
        <f>SUMIF(AG161:AG161,"&lt;&gt;NOR",G161:G161)</f>
        <v>0</v>
      </c>
      <c r="H160" s="158"/>
      <c r="I160" s="158">
        <f>SUM(I161:I161)</f>
        <v>0</v>
      </c>
      <c r="J160" s="158"/>
      <c r="K160" s="158">
        <f>SUM(K161:K161)</f>
        <v>50950.400000000001</v>
      </c>
      <c r="L160" s="158"/>
      <c r="M160" s="158">
        <f>SUM(M161:M161)</f>
        <v>0</v>
      </c>
      <c r="N160" s="158"/>
      <c r="O160" s="158">
        <f>SUM(O161:O161)</f>
        <v>0</v>
      </c>
      <c r="P160" s="158"/>
      <c r="Q160" s="158">
        <f>SUM(Q161:Q161)</f>
        <v>0</v>
      </c>
      <c r="R160" s="158"/>
      <c r="S160" s="158"/>
      <c r="T160" s="158"/>
      <c r="U160" s="158"/>
      <c r="V160" s="158">
        <f>SUM(V161:V161)</f>
        <v>130.83000000000001</v>
      </c>
      <c r="W160" s="158"/>
      <c r="X160" s="158"/>
      <c r="AG160" t="s">
        <v>127</v>
      </c>
    </row>
    <row r="161" spans="1:60" outlineLevel="1" x14ac:dyDescent="0.2">
      <c r="A161" s="171">
        <v>57</v>
      </c>
      <c r="B161" s="172" t="s">
        <v>309</v>
      </c>
      <c r="C161" s="181" t="s">
        <v>310</v>
      </c>
      <c r="D161" s="173" t="s">
        <v>150</v>
      </c>
      <c r="E161" s="174">
        <v>139.39918</v>
      </c>
      <c r="F161" s="175"/>
      <c r="G161" s="176">
        <f>ROUND(E161*F161,2)</f>
        <v>0</v>
      </c>
      <c r="H161" s="151">
        <v>0</v>
      </c>
      <c r="I161" s="151">
        <f>ROUND(E161*H161,2)</f>
        <v>0</v>
      </c>
      <c r="J161" s="151">
        <v>365.5</v>
      </c>
      <c r="K161" s="151">
        <f>ROUND(E161*J161,2)</f>
        <v>50950.400000000001</v>
      </c>
      <c r="L161" s="151">
        <v>21</v>
      </c>
      <c r="M161" s="151">
        <f>G161*(1+L161/100)</f>
        <v>0</v>
      </c>
      <c r="N161" s="151">
        <v>0</v>
      </c>
      <c r="O161" s="151">
        <f>ROUND(E161*N161,2)</f>
        <v>0</v>
      </c>
      <c r="P161" s="151">
        <v>0</v>
      </c>
      <c r="Q161" s="151">
        <f>ROUND(E161*P161,2)</f>
        <v>0</v>
      </c>
      <c r="R161" s="151"/>
      <c r="S161" s="151" t="s">
        <v>131</v>
      </c>
      <c r="T161" s="151" t="s">
        <v>131</v>
      </c>
      <c r="U161" s="151">
        <v>0.9385</v>
      </c>
      <c r="V161" s="151">
        <f>ROUND(E161*U161,2)</f>
        <v>130.83000000000001</v>
      </c>
      <c r="W161" s="151"/>
      <c r="X161" s="151" t="s">
        <v>311</v>
      </c>
      <c r="Y161" s="146"/>
      <c r="Z161" s="146"/>
      <c r="AA161" s="146"/>
      <c r="AB161" s="146"/>
      <c r="AC161" s="146"/>
      <c r="AD161" s="146"/>
      <c r="AE161" s="146"/>
      <c r="AF161" s="146"/>
      <c r="AG161" s="146" t="s">
        <v>312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x14ac:dyDescent="0.2">
      <c r="A162" s="159" t="s">
        <v>126</v>
      </c>
      <c r="B162" s="160" t="s">
        <v>78</v>
      </c>
      <c r="C162" s="178" t="s">
        <v>79</v>
      </c>
      <c r="D162" s="161"/>
      <c r="E162" s="162"/>
      <c r="F162" s="163"/>
      <c r="G162" s="164">
        <f>SUMIF(AG163:AG167,"&lt;&gt;NOR",G163:G167)</f>
        <v>0</v>
      </c>
      <c r="H162" s="158"/>
      <c r="I162" s="158">
        <f>SUM(I163:I167)</f>
        <v>18848.37</v>
      </c>
      <c r="J162" s="158"/>
      <c r="K162" s="158">
        <f>SUM(K163:K167)</f>
        <v>19253.91</v>
      </c>
      <c r="L162" s="158"/>
      <c r="M162" s="158">
        <f>SUM(M163:M167)</f>
        <v>0</v>
      </c>
      <c r="N162" s="158"/>
      <c r="O162" s="158">
        <f>SUM(O163:O167)</f>
        <v>0.14000000000000001</v>
      </c>
      <c r="P162" s="158"/>
      <c r="Q162" s="158">
        <f>SUM(Q163:Q167)</f>
        <v>0</v>
      </c>
      <c r="R162" s="158"/>
      <c r="S162" s="158"/>
      <c r="T162" s="158"/>
      <c r="U162" s="158"/>
      <c r="V162" s="158">
        <f>SUM(V163:V167)</f>
        <v>37.089999999999996</v>
      </c>
      <c r="W162" s="158"/>
      <c r="X162" s="158"/>
      <c r="AG162" t="s">
        <v>127</v>
      </c>
    </row>
    <row r="163" spans="1:60" ht="22.5" outlineLevel="1" x14ac:dyDescent="0.2">
      <c r="A163" s="165">
        <v>58</v>
      </c>
      <c r="B163" s="166" t="s">
        <v>313</v>
      </c>
      <c r="C163" s="179" t="s">
        <v>314</v>
      </c>
      <c r="D163" s="167" t="s">
        <v>142</v>
      </c>
      <c r="E163" s="168">
        <v>91.5</v>
      </c>
      <c r="F163" s="169"/>
      <c r="G163" s="170">
        <f>ROUND(E163*F163,2)</f>
        <v>0</v>
      </c>
      <c r="H163" s="151">
        <v>186.54</v>
      </c>
      <c r="I163" s="151">
        <f>ROUND(E163*H163,2)</f>
        <v>17068.41</v>
      </c>
      <c r="J163" s="151">
        <v>173.46</v>
      </c>
      <c r="K163" s="151">
        <f>ROUND(E163*J163,2)</f>
        <v>15871.59</v>
      </c>
      <c r="L163" s="151">
        <v>21</v>
      </c>
      <c r="M163" s="151">
        <f>G163*(1+L163/100)</f>
        <v>0</v>
      </c>
      <c r="N163" s="151">
        <v>1.42E-3</v>
      </c>
      <c r="O163" s="151">
        <f>ROUND(E163*N163,2)</f>
        <v>0.13</v>
      </c>
      <c r="P163" s="151">
        <v>0</v>
      </c>
      <c r="Q163" s="151">
        <f>ROUND(E163*P163,2)</f>
        <v>0</v>
      </c>
      <c r="R163" s="151"/>
      <c r="S163" s="151" t="s">
        <v>131</v>
      </c>
      <c r="T163" s="151" t="s">
        <v>131</v>
      </c>
      <c r="U163" s="151">
        <v>0.36</v>
      </c>
      <c r="V163" s="151">
        <f>ROUND(E163*U163,2)</f>
        <v>32.94</v>
      </c>
      <c r="W163" s="151"/>
      <c r="X163" s="151" t="s">
        <v>132</v>
      </c>
      <c r="Y163" s="146"/>
      <c r="Z163" s="146"/>
      <c r="AA163" s="146"/>
      <c r="AB163" s="146"/>
      <c r="AC163" s="146"/>
      <c r="AD163" s="146"/>
      <c r="AE163" s="146"/>
      <c r="AF163" s="146"/>
      <c r="AG163" s="146" t="s">
        <v>133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49"/>
      <c r="B164" s="150"/>
      <c r="C164" s="180" t="s">
        <v>315</v>
      </c>
      <c r="D164" s="152"/>
      <c r="E164" s="153">
        <v>91.5</v>
      </c>
      <c r="F164" s="151"/>
      <c r="G164" s="151"/>
      <c r="H164" s="151"/>
      <c r="I164" s="151"/>
      <c r="J164" s="151"/>
      <c r="K164" s="151"/>
      <c r="L164" s="151"/>
      <c r="M164" s="151"/>
      <c r="N164" s="151"/>
      <c r="O164" s="151"/>
      <c r="P164" s="151"/>
      <c r="Q164" s="151"/>
      <c r="R164" s="151"/>
      <c r="S164" s="151"/>
      <c r="T164" s="151"/>
      <c r="U164" s="151"/>
      <c r="V164" s="151"/>
      <c r="W164" s="151"/>
      <c r="X164" s="151"/>
      <c r="Y164" s="146"/>
      <c r="Z164" s="146"/>
      <c r="AA164" s="146"/>
      <c r="AB164" s="146"/>
      <c r="AC164" s="146"/>
      <c r="AD164" s="146"/>
      <c r="AE164" s="146"/>
      <c r="AF164" s="146"/>
      <c r="AG164" s="146" t="s">
        <v>135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22.5" outlineLevel="1" x14ac:dyDescent="0.2">
      <c r="A165" s="165">
        <v>59</v>
      </c>
      <c r="B165" s="166" t="s">
        <v>316</v>
      </c>
      <c r="C165" s="179" t="s">
        <v>317</v>
      </c>
      <c r="D165" s="167" t="s">
        <v>142</v>
      </c>
      <c r="E165" s="168">
        <v>9.1</v>
      </c>
      <c r="F165" s="169"/>
      <c r="G165" s="170">
        <f>ROUND(E165*F165,2)</f>
        <v>0</v>
      </c>
      <c r="H165" s="151">
        <v>195.6</v>
      </c>
      <c r="I165" s="151">
        <f>ROUND(E165*H165,2)</f>
        <v>1779.96</v>
      </c>
      <c r="J165" s="151">
        <v>218.4</v>
      </c>
      <c r="K165" s="151">
        <f>ROUND(E165*J165,2)</f>
        <v>1987.44</v>
      </c>
      <c r="L165" s="151">
        <v>21</v>
      </c>
      <c r="M165" s="151">
        <f>G165*(1+L165/100)</f>
        <v>0</v>
      </c>
      <c r="N165" s="151">
        <v>1.6299999999999999E-3</v>
      </c>
      <c r="O165" s="151">
        <f>ROUND(E165*N165,2)</f>
        <v>0.01</v>
      </c>
      <c r="P165" s="151">
        <v>0</v>
      </c>
      <c r="Q165" s="151">
        <f>ROUND(E165*P165,2)</f>
        <v>0</v>
      </c>
      <c r="R165" s="151"/>
      <c r="S165" s="151" t="s">
        <v>131</v>
      </c>
      <c r="T165" s="151" t="s">
        <v>131</v>
      </c>
      <c r="U165" s="151">
        <v>0.45600000000000002</v>
      </c>
      <c r="V165" s="151">
        <f>ROUND(E165*U165,2)</f>
        <v>4.1500000000000004</v>
      </c>
      <c r="W165" s="151"/>
      <c r="X165" s="151" t="s">
        <v>132</v>
      </c>
      <c r="Y165" s="146"/>
      <c r="Z165" s="146"/>
      <c r="AA165" s="146"/>
      <c r="AB165" s="146"/>
      <c r="AC165" s="146"/>
      <c r="AD165" s="146"/>
      <c r="AE165" s="146"/>
      <c r="AF165" s="146"/>
      <c r="AG165" s="146" t="s">
        <v>133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49"/>
      <c r="B166" s="150"/>
      <c r="C166" s="180" t="s">
        <v>318</v>
      </c>
      <c r="D166" s="152"/>
      <c r="E166" s="153">
        <v>9.1</v>
      </c>
      <c r="F166" s="151"/>
      <c r="G166" s="151"/>
      <c r="H166" s="151"/>
      <c r="I166" s="151"/>
      <c r="J166" s="151"/>
      <c r="K166" s="151"/>
      <c r="L166" s="151"/>
      <c r="M166" s="151"/>
      <c r="N166" s="151"/>
      <c r="O166" s="151"/>
      <c r="P166" s="151"/>
      <c r="Q166" s="151"/>
      <c r="R166" s="151"/>
      <c r="S166" s="151"/>
      <c r="T166" s="151"/>
      <c r="U166" s="151"/>
      <c r="V166" s="151"/>
      <c r="W166" s="151"/>
      <c r="X166" s="151"/>
      <c r="Y166" s="146"/>
      <c r="Z166" s="146"/>
      <c r="AA166" s="146"/>
      <c r="AB166" s="146"/>
      <c r="AC166" s="146"/>
      <c r="AD166" s="146"/>
      <c r="AE166" s="146"/>
      <c r="AF166" s="146"/>
      <c r="AG166" s="146" t="s">
        <v>135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71">
        <v>60</v>
      </c>
      <c r="B167" s="172" t="s">
        <v>319</v>
      </c>
      <c r="C167" s="181" t="s">
        <v>320</v>
      </c>
      <c r="D167" s="173" t="s">
        <v>0</v>
      </c>
      <c r="E167" s="174">
        <v>367.07400000000001</v>
      </c>
      <c r="F167" s="175"/>
      <c r="G167" s="176">
        <f>ROUND(E167*F167,2)</f>
        <v>0</v>
      </c>
      <c r="H167" s="151">
        <v>0</v>
      </c>
      <c r="I167" s="151">
        <f>ROUND(E167*H167,2)</f>
        <v>0</v>
      </c>
      <c r="J167" s="151">
        <v>3.8</v>
      </c>
      <c r="K167" s="151">
        <f>ROUND(E167*J167,2)</f>
        <v>1394.88</v>
      </c>
      <c r="L167" s="151">
        <v>21</v>
      </c>
      <c r="M167" s="151">
        <f>G167*(1+L167/100)</f>
        <v>0</v>
      </c>
      <c r="N167" s="151">
        <v>0</v>
      </c>
      <c r="O167" s="151">
        <f>ROUND(E167*N167,2)</f>
        <v>0</v>
      </c>
      <c r="P167" s="151">
        <v>0</v>
      </c>
      <c r="Q167" s="151">
        <f>ROUND(E167*P167,2)</f>
        <v>0</v>
      </c>
      <c r="R167" s="151"/>
      <c r="S167" s="151" t="s">
        <v>131</v>
      </c>
      <c r="T167" s="151" t="s">
        <v>131</v>
      </c>
      <c r="U167" s="151">
        <v>0</v>
      </c>
      <c r="V167" s="151">
        <f>ROUND(E167*U167,2)</f>
        <v>0</v>
      </c>
      <c r="W167" s="151"/>
      <c r="X167" s="151" t="s">
        <v>311</v>
      </c>
      <c r="Y167" s="146"/>
      <c r="Z167" s="146"/>
      <c r="AA167" s="146"/>
      <c r="AB167" s="146"/>
      <c r="AC167" s="146"/>
      <c r="AD167" s="146"/>
      <c r="AE167" s="146"/>
      <c r="AF167" s="146"/>
      <c r="AG167" s="146" t="s">
        <v>312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x14ac:dyDescent="0.2">
      <c r="A168" s="159" t="s">
        <v>126</v>
      </c>
      <c r="B168" s="160" t="s">
        <v>80</v>
      </c>
      <c r="C168" s="178" t="s">
        <v>81</v>
      </c>
      <c r="D168" s="161"/>
      <c r="E168" s="162"/>
      <c r="F168" s="163"/>
      <c r="G168" s="164">
        <f>SUMIF(AG169:AG174,"&lt;&gt;NOR",G169:G174)</f>
        <v>0</v>
      </c>
      <c r="H168" s="158"/>
      <c r="I168" s="158">
        <f>SUM(I169:I174)</f>
        <v>1371.46</v>
      </c>
      <c r="J168" s="158"/>
      <c r="K168" s="158">
        <f>SUM(K169:K174)</f>
        <v>1198.83</v>
      </c>
      <c r="L168" s="158"/>
      <c r="M168" s="158">
        <f>SUM(M169:M174)</f>
        <v>0</v>
      </c>
      <c r="N168" s="158"/>
      <c r="O168" s="158">
        <f>SUM(O169:O174)</f>
        <v>0.01</v>
      </c>
      <c r="P168" s="158"/>
      <c r="Q168" s="158">
        <f>SUM(Q169:Q174)</f>
        <v>0.01</v>
      </c>
      <c r="R168" s="158"/>
      <c r="S168" s="158"/>
      <c r="T168" s="158"/>
      <c r="U168" s="158"/>
      <c r="V168" s="158">
        <f>SUM(V169:V174)</f>
        <v>2.0300000000000002</v>
      </c>
      <c r="W168" s="158"/>
      <c r="X168" s="158"/>
      <c r="AG168" t="s">
        <v>127</v>
      </c>
    </row>
    <row r="169" spans="1:60" ht="22.5" outlineLevel="1" x14ac:dyDescent="0.2">
      <c r="A169" s="165">
        <v>61</v>
      </c>
      <c r="B169" s="166" t="s">
        <v>321</v>
      </c>
      <c r="C169" s="179" t="s">
        <v>322</v>
      </c>
      <c r="D169" s="167" t="s">
        <v>168</v>
      </c>
      <c r="E169" s="168">
        <v>3.6</v>
      </c>
      <c r="F169" s="169"/>
      <c r="G169" s="170">
        <f>ROUND(E169*F169,2)</f>
        <v>0</v>
      </c>
      <c r="H169" s="151">
        <v>380.96</v>
      </c>
      <c r="I169" s="151">
        <f>ROUND(E169*H169,2)</f>
        <v>1371.46</v>
      </c>
      <c r="J169" s="151">
        <v>164.04</v>
      </c>
      <c r="K169" s="151">
        <f>ROUND(E169*J169,2)</f>
        <v>590.54</v>
      </c>
      <c r="L169" s="151">
        <v>21</v>
      </c>
      <c r="M169" s="151">
        <f>G169*(1+L169/100)</f>
        <v>0</v>
      </c>
      <c r="N169" s="151">
        <v>2.3600000000000001E-3</v>
      </c>
      <c r="O169" s="151">
        <f>ROUND(E169*N169,2)</f>
        <v>0.01</v>
      </c>
      <c r="P169" s="151">
        <v>0</v>
      </c>
      <c r="Q169" s="151">
        <f>ROUND(E169*P169,2)</f>
        <v>0</v>
      </c>
      <c r="R169" s="151"/>
      <c r="S169" s="151" t="s">
        <v>131</v>
      </c>
      <c r="T169" s="151" t="s">
        <v>131</v>
      </c>
      <c r="U169" s="151">
        <v>0.28999999999999998</v>
      </c>
      <c r="V169" s="151">
        <f>ROUND(E169*U169,2)</f>
        <v>1.04</v>
      </c>
      <c r="W169" s="151"/>
      <c r="X169" s="151" t="s">
        <v>132</v>
      </c>
      <c r="Y169" s="146"/>
      <c r="Z169" s="146"/>
      <c r="AA169" s="146"/>
      <c r="AB169" s="146"/>
      <c r="AC169" s="146"/>
      <c r="AD169" s="146"/>
      <c r="AE169" s="146"/>
      <c r="AF169" s="146"/>
      <c r="AG169" s="146" t="s">
        <v>133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49"/>
      <c r="B170" s="150"/>
      <c r="C170" s="244" t="s">
        <v>323</v>
      </c>
      <c r="D170" s="245"/>
      <c r="E170" s="245"/>
      <c r="F170" s="245"/>
      <c r="G170" s="245"/>
      <c r="H170" s="151"/>
      <c r="I170" s="151"/>
      <c r="J170" s="151"/>
      <c r="K170" s="151"/>
      <c r="L170" s="151"/>
      <c r="M170" s="151"/>
      <c r="N170" s="151"/>
      <c r="O170" s="151"/>
      <c r="P170" s="151"/>
      <c r="Q170" s="151"/>
      <c r="R170" s="151"/>
      <c r="S170" s="151"/>
      <c r="T170" s="151"/>
      <c r="U170" s="151"/>
      <c r="V170" s="151"/>
      <c r="W170" s="151"/>
      <c r="X170" s="151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147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">
      <c r="A171" s="149"/>
      <c r="B171" s="150"/>
      <c r="C171" s="180" t="s">
        <v>221</v>
      </c>
      <c r="D171" s="152"/>
      <c r="E171" s="153">
        <v>3.6</v>
      </c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51"/>
      <c r="W171" s="151"/>
      <c r="X171" s="151"/>
      <c r="Y171" s="146"/>
      <c r="Z171" s="146"/>
      <c r="AA171" s="146"/>
      <c r="AB171" s="146"/>
      <c r="AC171" s="146"/>
      <c r="AD171" s="146"/>
      <c r="AE171" s="146"/>
      <c r="AF171" s="146"/>
      <c r="AG171" s="146" t="s">
        <v>135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ht="22.5" outlineLevel="1" x14ac:dyDescent="0.2">
      <c r="A172" s="165">
        <v>62</v>
      </c>
      <c r="B172" s="166" t="s">
        <v>324</v>
      </c>
      <c r="C172" s="179" t="s">
        <v>325</v>
      </c>
      <c r="D172" s="167" t="s">
        <v>168</v>
      </c>
      <c r="E172" s="168">
        <v>10.8</v>
      </c>
      <c r="F172" s="169"/>
      <c r="G172" s="170">
        <f>ROUND(E172*F172,2)</f>
        <v>0</v>
      </c>
      <c r="H172" s="151">
        <v>0</v>
      </c>
      <c r="I172" s="151">
        <f>ROUND(E172*H172,2)</f>
        <v>0</v>
      </c>
      <c r="J172" s="151">
        <v>52</v>
      </c>
      <c r="K172" s="151">
        <f>ROUND(E172*J172,2)</f>
        <v>561.6</v>
      </c>
      <c r="L172" s="151">
        <v>21</v>
      </c>
      <c r="M172" s="151">
        <f>G172*(1+L172/100)</f>
        <v>0</v>
      </c>
      <c r="N172" s="151">
        <v>0</v>
      </c>
      <c r="O172" s="151">
        <f>ROUND(E172*N172,2)</f>
        <v>0</v>
      </c>
      <c r="P172" s="151">
        <v>1.3500000000000001E-3</v>
      </c>
      <c r="Q172" s="151">
        <f>ROUND(E172*P172,2)</f>
        <v>0.01</v>
      </c>
      <c r="R172" s="151"/>
      <c r="S172" s="151" t="s">
        <v>131</v>
      </c>
      <c r="T172" s="151" t="s">
        <v>131</v>
      </c>
      <c r="U172" s="151">
        <v>9.1999999999999998E-2</v>
      </c>
      <c r="V172" s="151">
        <f>ROUND(E172*U172,2)</f>
        <v>0.99</v>
      </c>
      <c r="W172" s="151"/>
      <c r="X172" s="151" t="s">
        <v>132</v>
      </c>
      <c r="Y172" s="146"/>
      <c r="Z172" s="146"/>
      <c r="AA172" s="146"/>
      <c r="AB172" s="146"/>
      <c r="AC172" s="146"/>
      <c r="AD172" s="146"/>
      <c r="AE172" s="146"/>
      <c r="AF172" s="146"/>
      <c r="AG172" s="146" t="s">
        <v>133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49"/>
      <c r="B173" s="150"/>
      <c r="C173" s="180" t="s">
        <v>326</v>
      </c>
      <c r="D173" s="152"/>
      <c r="E173" s="153">
        <v>10.8</v>
      </c>
      <c r="F173" s="151"/>
      <c r="G173" s="151"/>
      <c r="H173" s="151"/>
      <c r="I173" s="151"/>
      <c r="J173" s="151"/>
      <c r="K173" s="151"/>
      <c r="L173" s="151"/>
      <c r="M173" s="151"/>
      <c r="N173" s="151"/>
      <c r="O173" s="151"/>
      <c r="P173" s="151"/>
      <c r="Q173" s="151"/>
      <c r="R173" s="151"/>
      <c r="S173" s="151"/>
      <c r="T173" s="151"/>
      <c r="U173" s="151"/>
      <c r="V173" s="151"/>
      <c r="W173" s="151"/>
      <c r="X173" s="151"/>
      <c r="Y173" s="146"/>
      <c r="Z173" s="146"/>
      <c r="AA173" s="146"/>
      <c r="AB173" s="146"/>
      <c r="AC173" s="146"/>
      <c r="AD173" s="146"/>
      <c r="AE173" s="146"/>
      <c r="AF173" s="146"/>
      <c r="AG173" s="146" t="s">
        <v>135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71">
        <v>63</v>
      </c>
      <c r="B174" s="172" t="s">
        <v>327</v>
      </c>
      <c r="C174" s="181" t="s">
        <v>328</v>
      </c>
      <c r="D174" s="173" t="s">
        <v>0</v>
      </c>
      <c r="E174" s="174">
        <v>25.236000000000001</v>
      </c>
      <c r="F174" s="175"/>
      <c r="G174" s="176">
        <f>ROUND(E174*F174,2)</f>
        <v>0</v>
      </c>
      <c r="H174" s="151">
        <v>0</v>
      </c>
      <c r="I174" s="151">
        <f>ROUND(E174*H174,2)</f>
        <v>0</v>
      </c>
      <c r="J174" s="151">
        <v>1.85</v>
      </c>
      <c r="K174" s="151">
        <f>ROUND(E174*J174,2)</f>
        <v>46.69</v>
      </c>
      <c r="L174" s="151">
        <v>21</v>
      </c>
      <c r="M174" s="151">
        <f>G174*(1+L174/100)</f>
        <v>0</v>
      </c>
      <c r="N174" s="151">
        <v>0</v>
      </c>
      <c r="O174" s="151">
        <f>ROUND(E174*N174,2)</f>
        <v>0</v>
      </c>
      <c r="P174" s="151">
        <v>0</v>
      </c>
      <c r="Q174" s="151">
        <f>ROUND(E174*P174,2)</f>
        <v>0</v>
      </c>
      <c r="R174" s="151"/>
      <c r="S174" s="151" t="s">
        <v>131</v>
      </c>
      <c r="T174" s="151" t="s">
        <v>131</v>
      </c>
      <c r="U174" s="151">
        <v>0</v>
      </c>
      <c r="V174" s="151">
        <f>ROUND(E174*U174,2)</f>
        <v>0</v>
      </c>
      <c r="W174" s="151"/>
      <c r="X174" s="151" t="s">
        <v>311</v>
      </c>
      <c r="Y174" s="146"/>
      <c r="Z174" s="146"/>
      <c r="AA174" s="146"/>
      <c r="AB174" s="146"/>
      <c r="AC174" s="146"/>
      <c r="AD174" s="146"/>
      <c r="AE174" s="146"/>
      <c r="AF174" s="146"/>
      <c r="AG174" s="146" t="s">
        <v>312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x14ac:dyDescent="0.2">
      <c r="A175" s="159" t="s">
        <v>126</v>
      </c>
      <c r="B175" s="160" t="s">
        <v>82</v>
      </c>
      <c r="C175" s="178" t="s">
        <v>83</v>
      </c>
      <c r="D175" s="161"/>
      <c r="E175" s="162"/>
      <c r="F175" s="163"/>
      <c r="G175" s="164">
        <f>SUMIF(AG176:AG177,"&lt;&gt;NOR",G176:G177)</f>
        <v>0</v>
      </c>
      <c r="H175" s="158"/>
      <c r="I175" s="158">
        <f>SUM(I176:I177)</f>
        <v>1029.3800000000001</v>
      </c>
      <c r="J175" s="158"/>
      <c r="K175" s="158">
        <f>SUM(K176:K177)</f>
        <v>94970.62</v>
      </c>
      <c r="L175" s="158"/>
      <c r="M175" s="158">
        <f>SUM(M176:M177)</f>
        <v>0</v>
      </c>
      <c r="N175" s="158"/>
      <c r="O175" s="158">
        <f>SUM(O176:O177)</f>
        <v>0</v>
      </c>
      <c r="P175" s="158"/>
      <c r="Q175" s="158">
        <f>SUM(Q176:Q177)</f>
        <v>0</v>
      </c>
      <c r="R175" s="158"/>
      <c r="S175" s="158"/>
      <c r="T175" s="158"/>
      <c r="U175" s="158"/>
      <c r="V175" s="158">
        <f>SUM(V176:V177)</f>
        <v>13.92</v>
      </c>
      <c r="W175" s="158"/>
      <c r="X175" s="158"/>
      <c r="AG175" t="s">
        <v>127</v>
      </c>
    </row>
    <row r="176" spans="1:60" ht="22.5" outlineLevel="1" x14ac:dyDescent="0.2">
      <c r="A176" s="171">
        <v>64</v>
      </c>
      <c r="B176" s="172" t="s">
        <v>329</v>
      </c>
      <c r="C176" s="181" t="s">
        <v>330</v>
      </c>
      <c r="D176" s="173" t="s">
        <v>157</v>
      </c>
      <c r="E176" s="174">
        <v>1</v>
      </c>
      <c r="F176" s="175"/>
      <c r="G176" s="176">
        <f>ROUND(E176*F176,2)</f>
        <v>0</v>
      </c>
      <c r="H176" s="151">
        <v>1029.3800000000001</v>
      </c>
      <c r="I176" s="151">
        <f>ROUND(E176*H176,2)</f>
        <v>1029.3800000000001</v>
      </c>
      <c r="J176" s="151">
        <v>56970.62</v>
      </c>
      <c r="K176" s="151">
        <f>ROUND(E176*J176,2)</f>
        <v>56970.62</v>
      </c>
      <c r="L176" s="151">
        <v>21</v>
      </c>
      <c r="M176" s="151">
        <f>G176*(1+L176/100)</f>
        <v>0</v>
      </c>
      <c r="N176" s="151">
        <v>1.1199999999999999E-3</v>
      </c>
      <c r="O176" s="151">
        <f>ROUND(E176*N176,2)</f>
        <v>0</v>
      </c>
      <c r="P176" s="151">
        <v>0</v>
      </c>
      <c r="Q176" s="151">
        <f>ROUND(E176*P176,2)</f>
        <v>0</v>
      </c>
      <c r="R176" s="151"/>
      <c r="S176" s="151" t="s">
        <v>175</v>
      </c>
      <c r="T176" s="151" t="s">
        <v>176</v>
      </c>
      <c r="U176" s="151">
        <v>13.92</v>
      </c>
      <c r="V176" s="151">
        <f>ROUND(E176*U176,2)</f>
        <v>13.92</v>
      </c>
      <c r="W176" s="151"/>
      <c r="X176" s="151" t="s">
        <v>132</v>
      </c>
      <c r="Y176" s="146"/>
      <c r="Z176" s="146"/>
      <c r="AA176" s="146"/>
      <c r="AB176" s="146"/>
      <c r="AC176" s="146"/>
      <c r="AD176" s="146"/>
      <c r="AE176" s="146"/>
      <c r="AF176" s="146"/>
      <c r="AG176" s="146" t="s">
        <v>133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ht="33.75" outlineLevel="1" x14ac:dyDescent="0.2">
      <c r="A177" s="171">
        <v>65</v>
      </c>
      <c r="B177" s="172" t="s">
        <v>331</v>
      </c>
      <c r="C177" s="181" t="s">
        <v>332</v>
      </c>
      <c r="D177" s="173" t="s">
        <v>157</v>
      </c>
      <c r="E177" s="174">
        <v>1</v>
      </c>
      <c r="F177" s="175"/>
      <c r="G177" s="176">
        <f>ROUND(E177*F177,2)</f>
        <v>0</v>
      </c>
      <c r="H177" s="151">
        <v>0</v>
      </c>
      <c r="I177" s="151">
        <f>ROUND(E177*H177,2)</f>
        <v>0</v>
      </c>
      <c r="J177" s="151">
        <v>38000</v>
      </c>
      <c r="K177" s="151">
        <f>ROUND(E177*J177,2)</f>
        <v>38000</v>
      </c>
      <c r="L177" s="151">
        <v>21</v>
      </c>
      <c r="M177" s="151">
        <f>G177*(1+L177/100)</f>
        <v>0</v>
      </c>
      <c r="N177" s="151">
        <v>0</v>
      </c>
      <c r="O177" s="151">
        <f>ROUND(E177*N177,2)</f>
        <v>0</v>
      </c>
      <c r="P177" s="151">
        <v>0</v>
      </c>
      <c r="Q177" s="151">
        <f>ROUND(E177*P177,2)</f>
        <v>0</v>
      </c>
      <c r="R177" s="151"/>
      <c r="S177" s="151" t="s">
        <v>175</v>
      </c>
      <c r="T177" s="151" t="s">
        <v>176</v>
      </c>
      <c r="U177" s="151">
        <v>0</v>
      </c>
      <c r="V177" s="151">
        <f>ROUND(E177*U177,2)</f>
        <v>0</v>
      </c>
      <c r="W177" s="151"/>
      <c r="X177" s="151" t="s">
        <v>132</v>
      </c>
      <c r="Y177" s="146"/>
      <c r="Z177" s="146"/>
      <c r="AA177" s="146"/>
      <c r="AB177" s="146"/>
      <c r="AC177" s="146"/>
      <c r="AD177" s="146"/>
      <c r="AE177" s="146"/>
      <c r="AF177" s="146"/>
      <c r="AG177" s="146" t="s">
        <v>133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x14ac:dyDescent="0.2">
      <c r="A178" s="159" t="s">
        <v>126</v>
      </c>
      <c r="B178" s="160" t="s">
        <v>84</v>
      </c>
      <c r="C178" s="178" t="s">
        <v>85</v>
      </c>
      <c r="D178" s="161"/>
      <c r="E178" s="162"/>
      <c r="F178" s="163"/>
      <c r="G178" s="164">
        <f>SUMIF(AG179:AG181,"&lt;&gt;NOR",G179:G181)</f>
        <v>0</v>
      </c>
      <c r="H178" s="158"/>
      <c r="I178" s="158">
        <f>SUM(I179:I181)</f>
        <v>0</v>
      </c>
      <c r="J178" s="158"/>
      <c r="K178" s="158">
        <f>SUM(K179:K181)</f>
        <v>66240</v>
      </c>
      <c r="L178" s="158"/>
      <c r="M178" s="158">
        <f>SUM(M179:M181)</f>
        <v>0</v>
      </c>
      <c r="N178" s="158"/>
      <c r="O178" s="158">
        <f>SUM(O179:O181)</f>
        <v>0</v>
      </c>
      <c r="P178" s="158"/>
      <c r="Q178" s="158">
        <f>SUM(Q179:Q181)</f>
        <v>0</v>
      </c>
      <c r="R178" s="158"/>
      <c r="S178" s="158"/>
      <c r="T178" s="158"/>
      <c r="U178" s="158"/>
      <c r="V178" s="158">
        <f>SUM(V179:V181)</f>
        <v>0</v>
      </c>
      <c r="W178" s="158"/>
      <c r="X178" s="158"/>
      <c r="AG178" t="s">
        <v>127</v>
      </c>
    </row>
    <row r="179" spans="1:60" outlineLevel="1" x14ac:dyDescent="0.2">
      <c r="A179" s="171">
        <v>66</v>
      </c>
      <c r="B179" s="172" t="s">
        <v>333</v>
      </c>
      <c r="C179" s="181" t="s">
        <v>334</v>
      </c>
      <c r="D179" s="173" t="s">
        <v>157</v>
      </c>
      <c r="E179" s="174">
        <v>4</v>
      </c>
      <c r="F179" s="175"/>
      <c r="G179" s="176">
        <f>ROUND(E179*F179,2)</f>
        <v>0</v>
      </c>
      <c r="H179" s="151">
        <v>0</v>
      </c>
      <c r="I179" s="151">
        <f>ROUND(E179*H179,2)</f>
        <v>0</v>
      </c>
      <c r="J179" s="151">
        <v>5400</v>
      </c>
      <c r="K179" s="151">
        <f>ROUND(E179*J179,2)</f>
        <v>21600</v>
      </c>
      <c r="L179" s="151">
        <v>21</v>
      </c>
      <c r="M179" s="151">
        <f>G179*(1+L179/100)</f>
        <v>0</v>
      </c>
      <c r="N179" s="151">
        <v>0</v>
      </c>
      <c r="O179" s="151">
        <f>ROUND(E179*N179,2)</f>
        <v>0</v>
      </c>
      <c r="P179" s="151">
        <v>0</v>
      </c>
      <c r="Q179" s="151">
        <f>ROUND(E179*P179,2)</f>
        <v>0</v>
      </c>
      <c r="R179" s="151"/>
      <c r="S179" s="151" t="s">
        <v>175</v>
      </c>
      <c r="T179" s="151" t="s">
        <v>176</v>
      </c>
      <c r="U179" s="151">
        <v>0</v>
      </c>
      <c r="V179" s="151">
        <f>ROUND(E179*U179,2)</f>
        <v>0</v>
      </c>
      <c r="W179" s="151"/>
      <c r="X179" s="151" t="s">
        <v>132</v>
      </c>
      <c r="Y179" s="146"/>
      <c r="Z179" s="146"/>
      <c r="AA179" s="146"/>
      <c r="AB179" s="146"/>
      <c r="AC179" s="146"/>
      <c r="AD179" s="146"/>
      <c r="AE179" s="146"/>
      <c r="AF179" s="146"/>
      <c r="AG179" s="146" t="s">
        <v>133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71">
        <v>67</v>
      </c>
      <c r="B180" s="172" t="s">
        <v>335</v>
      </c>
      <c r="C180" s="181" t="s">
        <v>336</v>
      </c>
      <c r="D180" s="173" t="s">
        <v>157</v>
      </c>
      <c r="E180" s="174">
        <v>1</v>
      </c>
      <c r="F180" s="175"/>
      <c r="G180" s="176">
        <f>ROUND(E180*F180,2)</f>
        <v>0</v>
      </c>
      <c r="H180" s="151">
        <v>0</v>
      </c>
      <c r="I180" s="151">
        <f>ROUND(E180*H180,2)</f>
        <v>0</v>
      </c>
      <c r="J180" s="151">
        <v>23760</v>
      </c>
      <c r="K180" s="151">
        <f>ROUND(E180*J180,2)</f>
        <v>23760</v>
      </c>
      <c r="L180" s="151">
        <v>21</v>
      </c>
      <c r="M180" s="151">
        <f>G180*(1+L180/100)</f>
        <v>0</v>
      </c>
      <c r="N180" s="151">
        <v>0</v>
      </c>
      <c r="O180" s="151">
        <f>ROUND(E180*N180,2)</f>
        <v>0</v>
      </c>
      <c r="P180" s="151">
        <v>0</v>
      </c>
      <c r="Q180" s="151">
        <f>ROUND(E180*P180,2)</f>
        <v>0</v>
      </c>
      <c r="R180" s="151"/>
      <c r="S180" s="151" t="s">
        <v>175</v>
      </c>
      <c r="T180" s="151" t="s">
        <v>176</v>
      </c>
      <c r="U180" s="151">
        <v>0</v>
      </c>
      <c r="V180" s="151">
        <f>ROUND(E180*U180,2)</f>
        <v>0</v>
      </c>
      <c r="W180" s="151"/>
      <c r="X180" s="151" t="s">
        <v>132</v>
      </c>
      <c r="Y180" s="146"/>
      <c r="Z180" s="146"/>
      <c r="AA180" s="146"/>
      <c r="AB180" s="146"/>
      <c r="AC180" s="146"/>
      <c r="AD180" s="146"/>
      <c r="AE180" s="146"/>
      <c r="AF180" s="146"/>
      <c r="AG180" s="146" t="s">
        <v>133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71">
        <v>68</v>
      </c>
      <c r="B181" s="172" t="s">
        <v>337</v>
      </c>
      <c r="C181" s="181" t="s">
        <v>338</v>
      </c>
      <c r="D181" s="173" t="s">
        <v>157</v>
      </c>
      <c r="E181" s="174">
        <v>1</v>
      </c>
      <c r="F181" s="175"/>
      <c r="G181" s="176">
        <f>ROUND(E181*F181,2)</f>
        <v>0</v>
      </c>
      <c r="H181" s="151">
        <v>0</v>
      </c>
      <c r="I181" s="151">
        <f>ROUND(E181*H181,2)</f>
        <v>0</v>
      </c>
      <c r="J181" s="151">
        <v>20880</v>
      </c>
      <c r="K181" s="151">
        <f>ROUND(E181*J181,2)</f>
        <v>20880</v>
      </c>
      <c r="L181" s="151">
        <v>21</v>
      </c>
      <c r="M181" s="151">
        <f>G181*(1+L181/100)</f>
        <v>0</v>
      </c>
      <c r="N181" s="151">
        <v>0</v>
      </c>
      <c r="O181" s="151">
        <f>ROUND(E181*N181,2)</f>
        <v>0</v>
      </c>
      <c r="P181" s="151">
        <v>0</v>
      </c>
      <c r="Q181" s="151">
        <f>ROUND(E181*P181,2)</f>
        <v>0</v>
      </c>
      <c r="R181" s="151"/>
      <c r="S181" s="151" t="s">
        <v>175</v>
      </c>
      <c r="T181" s="151" t="s">
        <v>176</v>
      </c>
      <c r="U181" s="151">
        <v>0</v>
      </c>
      <c r="V181" s="151">
        <f>ROUND(E181*U181,2)</f>
        <v>0</v>
      </c>
      <c r="W181" s="151"/>
      <c r="X181" s="151" t="s">
        <v>132</v>
      </c>
      <c r="Y181" s="146"/>
      <c r="Z181" s="146"/>
      <c r="AA181" s="146"/>
      <c r="AB181" s="146"/>
      <c r="AC181" s="146"/>
      <c r="AD181" s="146"/>
      <c r="AE181" s="146"/>
      <c r="AF181" s="146"/>
      <c r="AG181" s="146" t="s">
        <v>133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x14ac:dyDescent="0.2">
      <c r="A182" s="159" t="s">
        <v>126</v>
      </c>
      <c r="B182" s="160" t="s">
        <v>86</v>
      </c>
      <c r="C182" s="178" t="s">
        <v>87</v>
      </c>
      <c r="D182" s="161"/>
      <c r="E182" s="162"/>
      <c r="F182" s="163"/>
      <c r="G182" s="164">
        <f>SUMIF(AG183:AG207,"&lt;&gt;NOR",G183:G207)</f>
        <v>0</v>
      </c>
      <c r="H182" s="158"/>
      <c r="I182" s="158">
        <f>SUM(I183:I207)</f>
        <v>135605.57</v>
      </c>
      <c r="J182" s="158"/>
      <c r="K182" s="158">
        <f>SUM(K183:K207)</f>
        <v>110961.63999999998</v>
      </c>
      <c r="L182" s="158"/>
      <c r="M182" s="158">
        <f>SUM(M183:M207)</f>
        <v>0</v>
      </c>
      <c r="N182" s="158"/>
      <c r="O182" s="158">
        <f>SUM(O183:O207)</f>
        <v>5.04</v>
      </c>
      <c r="P182" s="158"/>
      <c r="Q182" s="158">
        <f>SUM(Q183:Q207)</f>
        <v>0</v>
      </c>
      <c r="R182" s="158"/>
      <c r="S182" s="158"/>
      <c r="T182" s="158"/>
      <c r="U182" s="158"/>
      <c r="V182" s="158">
        <f>SUM(V183:V207)</f>
        <v>193.85000000000002</v>
      </c>
      <c r="W182" s="158"/>
      <c r="X182" s="158"/>
      <c r="AG182" t="s">
        <v>127</v>
      </c>
    </row>
    <row r="183" spans="1:60" outlineLevel="1" x14ac:dyDescent="0.2">
      <c r="A183" s="165">
        <v>69</v>
      </c>
      <c r="B183" s="166" t="s">
        <v>339</v>
      </c>
      <c r="C183" s="179" t="s">
        <v>340</v>
      </c>
      <c r="D183" s="167" t="s">
        <v>142</v>
      </c>
      <c r="E183" s="168">
        <v>128.30000000000001</v>
      </c>
      <c r="F183" s="169"/>
      <c r="G183" s="170">
        <f>ROUND(E183*F183,2)</f>
        <v>0</v>
      </c>
      <c r="H183" s="151">
        <v>0</v>
      </c>
      <c r="I183" s="151">
        <f>ROUND(E183*H183,2)</f>
        <v>0</v>
      </c>
      <c r="J183" s="151">
        <v>126.5</v>
      </c>
      <c r="K183" s="151">
        <f>ROUND(E183*J183,2)</f>
        <v>16229.95</v>
      </c>
      <c r="L183" s="151">
        <v>21</v>
      </c>
      <c r="M183" s="151">
        <f>G183*(1+L183/100)</f>
        <v>0</v>
      </c>
      <c r="N183" s="151">
        <v>0</v>
      </c>
      <c r="O183" s="151">
        <f>ROUND(E183*N183,2)</f>
        <v>0</v>
      </c>
      <c r="P183" s="151">
        <v>0</v>
      </c>
      <c r="Q183" s="151">
        <f>ROUND(E183*P183,2)</f>
        <v>0</v>
      </c>
      <c r="R183" s="151"/>
      <c r="S183" s="151" t="s">
        <v>131</v>
      </c>
      <c r="T183" s="151" t="s">
        <v>131</v>
      </c>
      <c r="U183" s="151">
        <v>0.255</v>
      </c>
      <c r="V183" s="151">
        <f>ROUND(E183*U183,2)</f>
        <v>32.72</v>
      </c>
      <c r="W183" s="151"/>
      <c r="X183" s="151" t="s">
        <v>132</v>
      </c>
      <c r="Y183" s="146"/>
      <c r="Z183" s="146"/>
      <c r="AA183" s="146"/>
      <c r="AB183" s="146"/>
      <c r="AC183" s="146"/>
      <c r="AD183" s="146"/>
      <c r="AE183" s="146"/>
      <c r="AF183" s="146"/>
      <c r="AG183" s="146" t="s">
        <v>133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 x14ac:dyDescent="0.2">
      <c r="A184" s="149"/>
      <c r="B184" s="150"/>
      <c r="C184" s="180" t="s">
        <v>242</v>
      </c>
      <c r="D184" s="152"/>
      <c r="E184" s="153">
        <v>128.30000000000001</v>
      </c>
      <c r="F184" s="151"/>
      <c r="G184" s="151"/>
      <c r="H184" s="151"/>
      <c r="I184" s="151"/>
      <c r="J184" s="151"/>
      <c r="K184" s="151"/>
      <c r="L184" s="151"/>
      <c r="M184" s="151"/>
      <c r="N184" s="151"/>
      <c r="O184" s="151"/>
      <c r="P184" s="151"/>
      <c r="Q184" s="151"/>
      <c r="R184" s="151"/>
      <c r="S184" s="151"/>
      <c r="T184" s="151"/>
      <c r="U184" s="151"/>
      <c r="V184" s="151"/>
      <c r="W184" s="151"/>
      <c r="X184" s="151"/>
      <c r="Y184" s="146"/>
      <c r="Z184" s="146"/>
      <c r="AA184" s="146"/>
      <c r="AB184" s="146"/>
      <c r="AC184" s="146"/>
      <c r="AD184" s="146"/>
      <c r="AE184" s="146"/>
      <c r="AF184" s="146"/>
      <c r="AG184" s="146" t="s">
        <v>135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22.5" outlineLevel="1" x14ac:dyDescent="0.2">
      <c r="A185" s="165">
        <v>70</v>
      </c>
      <c r="B185" s="166" t="s">
        <v>341</v>
      </c>
      <c r="C185" s="179" t="s">
        <v>342</v>
      </c>
      <c r="D185" s="167" t="s">
        <v>142</v>
      </c>
      <c r="E185" s="168">
        <v>128.30000000000001</v>
      </c>
      <c r="F185" s="169"/>
      <c r="G185" s="170">
        <f>ROUND(E185*F185,2)</f>
        <v>0</v>
      </c>
      <c r="H185" s="151">
        <v>0</v>
      </c>
      <c r="I185" s="151">
        <f>ROUND(E185*H185,2)</f>
        <v>0</v>
      </c>
      <c r="J185" s="151">
        <v>6.7</v>
      </c>
      <c r="K185" s="151">
        <f>ROUND(E185*J185,2)</f>
        <v>859.61</v>
      </c>
      <c r="L185" s="151">
        <v>21</v>
      </c>
      <c r="M185" s="151">
        <f>G185*(1+L185/100)</f>
        <v>0</v>
      </c>
      <c r="N185" s="151">
        <v>0</v>
      </c>
      <c r="O185" s="151">
        <f>ROUND(E185*N185,2)</f>
        <v>0</v>
      </c>
      <c r="P185" s="151">
        <v>0</v>
      </c>
      <c r="Q185" s="151">
        <f>ROUND(E185*P185,2)</f>
        <v>0</v>
      </c>
      <c r="R185" s="151"/>
      <c r="S185" s="151" t="s">
        <v>131</v>
      </c>
      <c r="T185" s="151" t="s">
        <v>131</v>
      </c>
      <c r="U185" s="151">
        <v>1.6E-2</v>
      </c>
      <c r="V185" s="151">
        <f>ROUND(E185*U185,2)</f>
        <v>2.0499999999999998</v>
      </c>
      <c r="W185" s="151"/>
      <c r="X185" s="151" t="s">
        <v>132</v>
      </c>
      <c r="Y185" s="146"/>
      <c r="Z185" s="146"/>
      <c r="AA185" s="146"/>
      <c r="AB185" s="146"/>
      <c r="AC185" s="146"/>
      <c r="AD185" s="146"/>
      <c r="AE185" s="146"/>
      <c r="AF185" s="146"/>
      <c r="AG185" s="146" t="s">
        <v>133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">
      <c r="A186" s="149"/>
      <c r="B186" s="150"/>
      <c r="C186" s="180" t="s">
        <v>242</v>
      </c>
      <c r="D186" s="152"/>
      <c r="E186" s="153">
        <v>128.30000000000001</v>
      </c>
      <c r="F186" s="151"/>
      <c r="G186" s="151"/>
      <c r="H186" s="151"/>
      <c r="I186" s="151"/>
      <c r="J186" s="151"/>
      <c r="K186" s="151"/>
      <c r="L186" s="151"/>
      <c r="M186" s="151"/>
      <c r="N186" s="151"/>
      <c r="O186" s="151"/>
      <c r="P186" s="151"/>
      <c r="Q186" s="151"/>
      <c r="R186" s="151"/>
      <c r="S186" s="151"/>
      <c r="T186" s="151"/>
      <c r="U186" s="151"/>
      <c r="V186" s="151"/>
      <c r="W186" s="151"/>
      <c r="X186" s="151"/>
      <c r="Y186" s="146"/>
      <c r="Z186" s="146"/>
      <c r="AA186" s="146"/>
      <c r="AB186" s="146"/>
      <c r="AC186" s="146"/>
      <c r="AD186" s="146"/>
      <c r="AE186" s="146"/>
      <c r="AF186" s="146"/>
      <c r="AG186" s="146" t="s">
        <v>135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 x14ac:dyDescent="0.2">
      <c r="A187" s="165">
        <v>71</v>
      </c>
      <c r="B187" s="166" t="s">
        <v>343</v>
      </c>
      <c r="C187" s="179" t="s">
        <v>344</v>
      </c>
      <c r="D187" s="167" t="s">
        <v>142</v>
      </c>
      <c r="E187" s="168">
        <v>128.30000000000001</v>
      </c>
      <c r="F187" s="169"/>
      <c r="G187" s="170">
        <f>ROUND(E187*F187,2)</f>
        <v>0</v>
      </c>
      <c r="H187" s="151">
        <v>22.8</v>
      </c>
      <c r="I187" s="151">
        <f>ROUND(E187*H187,2)</f>
        <v>2925.24</v>
      </c>
      <c r="J187" s="151">
        <v>24.8</v>
      </c>
      <c r="K187" s="151">
        <f>ROUND(E187*J187,2)</f>
        <v>3181.84</v>
      </c>
      <c r="L187" s="151">
        <v>21</v>
      </c>
      <c r="M187" s="151">
        <f>G187*(1+L187/100)</f>
        <v>0</v>
      </c>
      <c r="N187" s="151">
        <v>2.1000000000000001E-4</v>
      </c>
      <c r="O187" s="151">
        <f>ROUND(E187*N187,2)</f>
        <v>0.03</v>
      </c>
      <c r="P187" s="151">
        <v>0</v>
      </c>
      <c r="Q187" s="151">
        <f>ROUND(E187*P187,2)</f>
        <v>0</v>
      </c>
      <c r="R187" s="151"/>
      <c r="S187" s="151" t="s">
        <v>131</v>
      </c>
      <c r="T187" s="151" t="s">
        <v>131</v>
      </c>
      <c r="U187" s="151">
        <v>0.05</v>
      </c>
      <c r="V187" s="151">
        <f>ROUND(E187*U187,2)</f>
        <v>6.42</v>
      </c>
      <c r="W187" s="151"/>
      <c r="X187" s="151" t="s">
        <v>132</v>
      </c>
      <c r="Y187" s="146"/>
      <c r="Z187" s="146"/>
      <c r="AA187" s="146"/>
      <c r="AB187" s="146"/>
      <c r="AC187" s="146"/>
      <c r="AD187" s="146"/>
      <c r="AE187" s="146"/>
      <c r="AF187" s="146"/>
      <c r="AG187" s="146" t="s">
        <v>133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1" x14ac:dyDescent="0.2">
      <c r="A188" s="149"/>
      <c r="B188" s="150"/>
      <c r="C188" s="180" t="s">
        <v>242</v>
      </c>
      <c r="D188" s="152"/>
      <c r="E188" s="153">
        <v>128.30000000000001</v>
      </c>
      <c r="F188" s="151"/>
      <c r="G188" s="151"/>
      <c r="H188" s="151"/>
      <c r="I188" s="151"/>
      <c r="J188" s="151"/>
      <c r="K188" s="151"/>
      <c r="L188" s="151"/>
      <c r="M188" s="151"/>
      <c r="N188" s="151"/>
      <c r="O188" s="151"/>
      <c r="P188" s="151"/>
      <c r="Q188" s="151"/>
      <c r="R188" s="151"/>
      <c r="S188" s="151"/>
      <c r="T188" s="151"/>
      <c r="U188" s="151"/>
      <c r="V188" s="151"/>
      <c r="W188" s="151"/>
      <c r="X188" s="151"/>
      <c r="Y188" s="146"/>
      <c r="Z188" s="146"/>
      <c r="AA188" s="146"/>
      <c r="AB188" s="146"/>
      <c r="AC188" s="146"/>
      <c r="AD188" s="146"/>
      <c r="AE188" s="146"/>
      <c r="AF188" s="146"/>
      <c r="AG188" s="146" t="s">
        <v>135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">
      <c r="A189" s="165">
        <v>72</v>
      </c>
      <c r="B189" s="166" t="s">
        <v>345</v>
      </c>
      <c r="C189" s="179" t="s">
        <v>346</v>
      </c>
      <c r="D189" s="167" t="s">
        <v>168</v>
      </c>
      <c r="E189" s="168">
        <v>56.4</v>
      </c>
      <c r="F189" s="169"/>
      <c r="G189" s="170">
        <f>ROUND(E189*F189,2)</f>
        <v>0</v>
      </c>
      <c r="H189" s="151">
        <v>0</v>
      </c>
      <c r="I189" s="151">
        <f>ROUND(E189*H189,2)</f>
        <v>0</v>
      </c>
      <c r="J189" s="151">
        <v>117</v>
      </c>
      <c r="K189" s="151">
        <f>ROUND(E189*J189,2)</f>
        <v>6598.8</v>
      </c>
      <c r="L189" s="151">
        <v>21</v>
      </c>
      <c r="M189" s="151">
        <f>G189*(1+L189/100)</f>
        <v>0</v>
      </c>
      <c r="N189" s="151">
        <v>0</v>
      </c>
      <c r="O189" s="151">
        <f>ROUND(E189*N189,2)</f>
        <v>0</v>
      </c>
      <c r="P189" s="151">
        <v>0</v>
      </c>
      <c r="Q189" s="151">
        <f>ROUND(E189*P189,2)</f>
        <v>0</v>
      </c>
      <c r="R189" s="151"/>
      <c r="S189" s="151" t="s">
        <v>131</v>
      </c>
      <c r="T189" s="151" t="s">
        <v>131</v>
      </c>
      <c r="U189" s="151">
        <v>0.23599999999999999</v>
      </c>
      <c r="V189" s="151">
        <f>ROUND(E189*U189,2)</f>
        <v>13.31</v>
      </c>
      <c r="W189" s="151"/>
      <c r="X189" s="151" t="s">
        <v>132</v>
      </c>
      <c r="Y189" s="146"/>
      <c r="Z189" s="146"/>
      <c r="AA189" s="146"/>
      <c r="AB189" s="146"/>
      <c r="AC189" s="146"/>
      <c r="AD189" s="146"/>
      <c r="AE189" s="146"/>
      <c r="AF189" s="146"/>
      <c r="AG189" s="146" t="s">
        <v>133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49"/>
      <c r="B190" s="150"/>
      <c r="C190" s="180" t="s">
        <v>347</v>
      </c>
      <c r="D190" s="152"/>
      <c r="E190" s="153">
        <v>42.5</v>
      </c>
      <c r="F190" s="151"/>
      <c r="G190" s="151"/>
      <c r="H190" s="151"/>
      <c r="I190" s="151"/>
      <c r="J190" s="151"/>
      <c r="K190" s="151"/>
      <c r="L190" s="151"/>
      <c r="M190" s="151"/>
      <c r="N190" s="151"/>
      <c r="O190" s="151"/>
      <c r="P190" s="151"/>
      <c r="Q190" s="151"/>
      <c r="R190" s="151"/>
      <c r="S190" s="151"/>
      <c r="T190" s="151"/>
      <c r="U190" s="151"/>
      <c r="V190" s="151"/>
      <c r="W190" s="151"/>
      <c r="X190" s="151"/>
      <c r="Y190" s="146"/>
      <c r="Z190" s="146"/>
      <c r="AA190" s="146"/>
      <c r="AB190" s="146"/>
      <c r="AC190" s="146"/>
      <c r="AD190" s="146"/>
      <c r="AE190" s="146"/>
      <c r="AF190" s="146"/>
      <c r="AG190" s="146" t="s">
        <v>135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2">
      <c r="A191" s="149"/>
      <c r="B191" s="150"/>
      <c r="C191" s="180" t="s">
        <v>348</v>
      </c>
      <c r="D191" s="152"/>
      <c r="E191" s="153">
        <v>13.9</v>
      </c>
      <c r="F191" s="151"/>
      <c r="G191" s="151"/>
      <c r="H191" s="151"/>
      <c r="I191" s="151"/>
      <c r="J191" s="151"/>
      <c r="K191" s="151"/>
      <c r="L191" s="151"/>
      <c r="M191" s="151"/>
      <c r="N191" s="151"/>
      <c r="O191" s="151"/>
      <c r="P191" s="151"/>
      <c r="Q191" s="151"/>
      <c r="R191" s="151"/>
      <c r="S191" s="151"/>
      <c r="T191" s="151"/>
      <c r="U191" s="151"/>
      <c r="V191" s="151"/>
      <c r="W191" s="151"/>
      <c r="X191" s="151"/>
      <c r="Y191" s="146"/>
      <c r="Z191" s="146"/>
      <c r="AA191" s="146"/>
      <c r="AB191" s="146"/>
      <c r="AC191" s="146"/>
      <c r="AD191" s="146"/>
      <c r="AE191" s="146"/>
      <c r="AF191" s="146"/>
      <c r="AG191" s="146" t="s">
        <v>135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65">
        <v>73</v>
      </c>
      <c r="B192" s="166" t="s">
        <v>349</v>
      </c>
      <c r="C192" s="179" t="s">
        <v>350</v>
      </c>
      <c r="D192" s="167" t="s">
        <v>168</v>
      </c>
      <c r="E192" s="168">
        <v>56.4</v>
      </c>
      <c r="F192" s="169"/>
      <c r="G192" s="170">
        <f>ROUND(E192*F192,2)</f>
        <v>0</v>
      </c>
      <c r="H192" s="151">
        <v>5.42</v>
      </c>
      <c r="I192" s="151">
        <f>ROUND(E192*H192,2)</f>
        <v>305.69</v>
      </c>
      <c r="J192" s="151">
        <v>87.78</v>
      </c>
      <c r="K192" s="151">
        <f>ROUND(E192*J192,2)</f>
        <v>4950.79</v>
      </c>
      <c r="L192" s="151">
        <v>21</v>
      </c>
      <c r="M192" s="151">
        <f>G192*(1+L192/100)</f>
        <v>0</v>
      </c>
      <c r="N192" s="151">
        <v>0</v>
      </c>
      <c r="O192" s="151">
        <f>ROUND(E192*N192,2)</f>
        <v>0</v>
      </c>
      <c r="P192" s="151">
        <v>0</v>
      </c>
      <c r="Q192" s="151">
        <f>ROUND(E192*P192,2)</f>
        <v>0</v>
      </c>
      <c r="R192" s="151"/>
      <c r="S192" s="151" t="s">
        <v>131</v>
      </c>
      <c r="T192" s="151" t="s">
        <v>131</v>
      </c>
      <c r="U192" s="151">
        <v>0.154</v>
      </c>
      <c r="V192" s="151">
        <f>ROUND(E192*U192,2)</f>
        <v>8.69</v>
      </c>
      <c r="W192" s="151"/>
      <c r="X192" s="151" t="s">
        <v>132</v>
      </c>
      <c r="Y192" s="146"/>
      <c r="Z192" s="146"/>
      <c r="AA192" s="146"/>
      <c r="AB192" s="146"/>
      <c r="AC192" s="146"/>
      <c r="AD192" s="146"/>
      <c r="AE192" s="146"/>
      <c r="AF192" s="146"/>
      <c r="AG192" s="146" t="s">
        <v>133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1" x14ac:dyDescent="0.2">
      <c r="A193" s="149"/>
      <c r="B193" s="150"/>
      <c r="C193" s="180" t="s">
        <v>347</v>
      </c>
      <c r="D193" s="152"/>
      <c r="E193" s="153">
        <v>42.5</v>
      </c>
      <c r="F193" s="151"/>
      <c r="G193" s="151"/>
      <c r="H193" s="151"/>
      <c r="I193" s="151"/>
      <c r="J193" s="151"/>
      <c r="K193" s="151"/>
      <c r="L193" s="151"/>
      <c r="M193" s="151"/>
      <c r="N193" s="151"/>
      <c r="O193" s="151"/>
      <c r="P193" s="151"/>
      <c r="Q193" s="151"/>
      <c r="R193" s="151"/>
      <c r="S193" s="151"/>
      <c r="T193" s="151"/>
      <c r="U193" s="151"/>
      <c r="V193" s="151"/>
      <c r="W193" s="151"/>
      <c r="X193" s="151"/>
      <c r="Y193" s="146"/>
      <c r="Z193" s="146"/>
      <c r="AA193" s="146"/>
      <c r="AB193" s="146"/>
      <c r="AC193" s="146"/>
      <c r="AD193" s="146"/>
      <c r="AE193" s="146"/>
      <c r="AF193" s="146"/>
      <c r="AG193" s="146" t="s">
        <v>135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49"/>
      <c r="B194" s="150"/>
      <c r="C194" s="180" t="s">
        <v>348</v>
      </c>
      <c r="D194" s="152"/>
      <c r="E194" s="153">
        <v>13.9</v>
      </c>
      <c r="F194" s="151"/>
      <c r="G194" s="151"/>
      <c r="H194" s="151"/>
      <c r="I194" s="151"/>
      <c r="J194" s="151"/>
      <c r="K194" s="151"/>
      <c r="L194" s="151"/>
      <c r="M194" s="151"/>
      <c r="N194" s="151"/>
      <c r="O194" s="151"/>
      <c r="P194" s="151"/>
      <c r="Q194" s="151"/>
      <c r="R194" s="151"/>
      <c r="S194" s="151"/>
      <c r="T194" s="151"/>
      <c r="U194" s="151"/>
      <c r="V194" s="151"/>
      <c r="W194" s="151"/>
      <c r="X194" s="151"/>
      <c r="Y194" s="146"/>
      <c r="Z194" s="146"/>
      <c r="AA194" s="146"/>
      <c r="AB194" s="146"/>
      <c r="AC194" s="146"/>
      <c r="AD194" s="146"/>
      <c r="AE194" s="146"/>
      <c r="AF194" s="146"/>
      <c r="AG194" s="146" t="s">
        <v>135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65">
        <v>74</v>
      </c>
      <c r="B195" s="166" t="s">
        <v>351</v>
      </c>
      <c r="C195" s="179" t="s">
        <v>352</v>
      </c>
      <c r="D195" s="167" t="s">
        <v>142</v>
      </c>
      <c r="E195" s="168">
        <v>128.30000000000001</v>
      </c>
      <c r="F195" s="169"/>
      <c r="G195" s="170">
        <f>ROUND(E195*F195,2)</f>
        <v>0</v>
      </c>
      <c r="H195" s="151">
        <v>219.69</v>
      </c>
      <c r="I195" s="151">
        <f>ROUND(E195*H195,2)</f>
        <v>28186.23</v>
      </c>
      <c r="J195" s="151">
        <v>485.31</v>
      </c>
      <c r="K195" s="151">
        <f>ROUND(E195*J195,2)</f>
        <v>62265.27</v>
      </c>
      <c r="L195" s="151">
        <v>21</v>
      </c>
      <c r="M195" s="151">
        <f>G195*(1+L195/100)</f>
        <v>0</v>
      </c>
      <c r="N195" s="151">
        <v>3.9899999999999996E-3</v>
      </c>
      <c r="O195" s="151">
        <f>ROUND(E195*N195,2)</f>
        <v>0.51</v>
      </c>
      <c r="P195" s="151">
        <v>0</v>
      </c>
      <c r="Q195" s="151">
        <f>ROUND(E195*P195,2)</f>
        <v>0</v>
      </c>
      <c r="R195" s="151"/>
      <c r="S195" s="151" t="s">
        <v>131</v>
      </c>
      <c r="T195" s="151" t="s">
        <v>131</v>
      </c>
      <c r="U195" s="151">
        <v>0.97799999999999998</v>
      </c>
      <c r="V195" s="151">
        <f>ROUND(E195*U195,2)</f>
        <v>125.48</v>
      </c>
      <c r="W195" s="151"/>
      <c r="X195" s="151" t="s">
        <v>132</v>
      </c>
      <c r="Y195" s="146"/>
      <c r="Z195" s="146"/>
      <c r="AA195" s="146"/>
      <c r="AB195" s="146"/>
      <c r="AC195" s="146"/>
      <c r="AD195" s="146"/>
      <c r="AE195" s="146"/>
      <c r="AF195" s="146"/>
      <c r="AG195" s="146" t="s">
        <v>133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49"/>
      <c r="B196" s="150"/>
      <c r="C196" s="180" t="s">
        <v>242</v>
      </c>
      <c r="D196" s="152"/>
      <c r="E196" s="153">
        <v>128.30000000000001</v>
      </c>
      <c r="F196" s="151"/>
      <c r="G196" s="151"/>
      <c r="H196" s="151"/>
      <c r="I196" s="151"/>
      <c r="J196" s="151"/>
      <c r="K196" s="151"/>
      <c r="L196" s="151"/>
      <c r="M196" s="151"/>
      <c r="N196" s="151"/>
      <c r="O196" s="151"/>
      <c r="P196" s="151"/>
      <c r="Q196" s="151"/>
      <c r="R196" s="151"/>
      <c r="S196" s="151"/>
      <c r="T196" s="151"/>
      <c r="U196" s="151"/>
      <c r="V196" s="151"/>
      <c r="W196" s="151"/>
      <c r="X196" s="151"/>
      <c r="Y196" s="146"/>
      <c r="Z196" s="146"/>
      <c r="AA196" s="146"/>
      <c r="AB196" s="146"/>
      <c r="AC196" s="146"/>
      <c r="AD196" s="146"/>
      <c r="AE196" s="146"/>
      <c r="AF196" s="146"/>
      <c r="AG196" s="146" t="s">
        <v>135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 x14ac:dyDescent="0.2">
      <c r="A197" s="165">
        <v>75</v>
      </c>
      <c r="B197" s="166" t="s">
        <v>353</v>
      </c>
      <c r="C197" s="179" t="s">
        <v>354</v>
      </c>
      <c r="D197" s="167" t="s">
        <v>168</v>
      </c>
      <c r="E197" s="168">
        <v>74.05</v>
      </c>
      <c r="F197" s="169"/>
      <c r="G197" s="170">
        <f>ROUND(E197*F197,2)</f>
        <v>0</v>
      </c>
      <c r="H197" s="151">
        <v>20.8</v>
      </c>
      <c r="I197" s="151">
        <f>ROUND(E197*H197,2)</f>
        <v>1540.24</v>
      </c>
      <c r="J197" s="151">
        <v>33.5</v>
      </c>
      <c r="K197" s="151">
        <f>ROUND(E197*J197,2)</f>
        <v>2480.6799999999998</v>
      </c>
      <c r="L197" s="151">
        <v>21</v>
      </c>
      <c r="M197" s="151">
        <f>G197*(1+L197/100)</f>
        <v>0</v>
      </c>
      <c r="N197" s="151">
        <v>4.0000000000000003E-5</v>
      </c>
      <c r="O197" s="151">
        <f>ROUND(E197*N197,2)</f>
        <v>0</v>
      </c>
      <c r="P197" s="151">
        <v>0</v>
      </c>
      <c r="Q197" s="151">
        <f>ROUND(E197*P197,2)</f>
        <v>0</v>
      </c>
      <c r="R197" s="151"/>
      <c r="S197" s="151" t="s">
        <v>131</v>
      </c>
      <c r="T197" s="151" t="s">
        <v>131</v>
      </c>
      <c r="U197" s="151">
        <v>7.0000000000000007E-2</v>
      </c>
      <c r="V197" s="151">
        <f>ROUND(E197*U197,2)</f>
        <v>5.18</v>
      </c>
      <c r="W197" s="151"/>
      <c r="X197" s="151" t="s">
        <v>132</v>
      </c>
      <c r="Y197" s="146"/>
      <c r="Z197" s="146"/>
      <c r="AA197" s="146"/>
      <c r="AB197" s="146"/>
      <c r="AC197" s="146"/>
      <c r="AD197" s="146"/>
      <c r="AE197" s="146"/>
      <c r="AF197" s="146"/>
      <c r="AG197" s="146" t="s">
        <v>133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1" x14ac:dyDescent="0.2">
      <c r="A198" s="149"/>
      <c r="B198" s="150"/>
      <c r="C198" s="244" t="s">
        <v>355</v>
      </c>
      <c r="D198" s="245"/>
      <c r="E198" s="245"/>
      <c r="F198" s="245"/>
      <c r="G198" s="245"/>
      <c r="H198" s="151"/>
      <c r="I198" s="151"/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T198" s="151"/>
      <c r="U198" s="151"/>
      <c r="V198" s="151"/>
      <c r="W198" s="151"/>
      <c r="X198" s="151"/>
      <c r="Y198" s="146"/>
      <c r="Z198" s="146"/>
      <c r="AA198" s="146"/>
      <c r="AB198" s="146"/>
      <c r="AC198" s="146"/>
      <c r="AD198" s="146"/>
      <c r="AE198" s="146"/>
      <c r="AF198" s="146"/>
      <c r="AG198" s="146" t="s">
        <v>147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1" x14ac:dyDescent="0.2">
      <c r="A199" s="149"/>
      <c r="B199" s="150"/>
      <c r="C199" s="180" t="s">
        <v>347</v>
      </c>
      <c r="D199" s="152"/>
      <c r="E199" s="153">
        <v>42.5</v>
      </c>
      <c r="F199" s="151"/>
      <c r="G199" s="151"/>
      <c r="H199" s="151"/>
      <c r="I199" s="151"/>
      <c r="J199" s="151"/>
      <c r="K199" s="151"/>
      <c r="L199" s="151"/>
      <c r="M199" s="151"/>
      <c r="N199" s="151"/>
      <c r="O199" s="151"/>
      <c r="P199" s="151"/>
      <c r="Q199" s="151"/>
      <c r="R199" s="151"/>
      <c r="S199" s="151"/>
      <c r="T199" s="151"/>
      <c r="U199" s="151"/>
      <c r="V199" s="151"/>
      <c r="W199" s="151"/>
      <c r="X199" s="151"/>
      <c r="Y199" s="146"/>
      <c r="Z199" s="146"/>
      <c r="AA199" s="146"/>
      <c r="AB199" s="146"/>
      <c r="AC199" s="146"/>
      <c r="AD199" s="146"/>
      <c r="AE199" s="146"/>
      <c r="AF199" s="146"/>
      <c r="AG199" s="146" t="s">
        <v>135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49"/>
      <c r="B200" s="150"/>
      <c r="C200" s="180" t="s">
        <v>348</v>
      </c>
      <c r="D200" s="152"/>
      <c r="E200" s="153">
        <v>13.9</v>
      </c>
      <c r="F200" s="151"/>
      <c r="G200" s="151"/>
      <c r="H200" s="151"/>
      <c r="I200" s="151"/>
      <c r="J200" s="151"/>
      <c r="K200" s="151"/>
      <c r="L200" s="151"/>
      <c r="M200" s="151"/>
      <c r="N200" s="151"/>
      <c r="O200" s="151"/>
      <c r="P200" s="151"/>
      <c r="Q200" s="151"/>
      <c r="R200" s="151"/>
      <c r="S200" s="151"/>
      <c r="T200" s="151"/>
      <c r="U200" s="151"/>
      <c r="V200" s="151"/>
      <c r="W200" s="151"/>
      <c r="X200" s="151"/>
      <c r="Y200" s="146"/>
      <c r="Z200" s="146"/>
      <c r="AA200" s="146"/>
      <c r="AB200" s="146"/>
      <c r="AC200" s="146"/>
      <c r="AD200" s="146"/>
      <c r="AE200" s="146"/>
      <c r="AF200" s="146"/>
      <c r="AG200" s="146" t="s">
        <v>135</v>
      </c>
      <c r="AH200" s="146">
        <v>0</v>
      </c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49"/>
      <c r="B201" s="150"/>
      <c r="C201" s="180" t="s">
        <v>356</v>
      </c>
      <c r="D201" s="152"/>
      <c r="E201" s="153">
        <v>17.649999999999999</v>
      </c>
      <c r="F201" s="151"/>
      <c r="G201" s="151"/>
      <c r="H201" s="151"/>
      <c r="I201" s="151"/>
      <c r="J201" s="151"/>
      <c r="K201" s="151"/>
      <c r="L201" s="151"/>
      <c r="M201" s="151"/>
      <c r="N201" s="151"/>
      <c r="O201" s="151"/>
      <c r="P201" s="151"/>
      <c r="Q201" s="151"/>
      <c r="R201" s="151"/>
      <c r="S201" s="151"/>
      <c r="T201" s="151"/>
      <c r="U201" s="151"/>
      <c r="V201" s="151"/>
      <c r="W201" s="151"/>
      <c r="X201" s="151"/>
      <c r="Y201" s="146"/>
      <c r="Z201" s="146"/>
      <c r="AA201" s="146"/>
      <c r="AB201" s="146"/>
      <c r="AC201" s="146"/>
      <c r="AD201" s="146"/>
      <c r="AE201" s="146"/>
      <c r="AF201" s="146"/>
      <c r="AG201" s="146" t="s">
        <v>135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22.5" outlineLevel="1" x14ac:dyDescent="0.2">
      <c r="A202" s="165">
        <v>76</v>
      </c>
      <c r="B202" s="166" t="s">
        <v>357</v>
      </c>
      <c r="C202" s="179" t="s">
        <v>358</v>
      </c>
      <c r="D202" s="167" t="s">
        <v>228</v>
      </c>
      <c r="E202" s="168">
        <v>1539.6</v>
      </c>
      <c r="F202" s="169"/>
      <c r="G202" s="170">
        <f>ROUND(E202*F202,2)</f>
        <v>0</v>
      </c>
      <c r="H202" s="151">
        <v>19</v>
      </c>
      <c r="I202" s="151">
        <f>ROUND(E202*H202,2)</f>
        <v>29252.400000000001</v>
      </c>
      <c r="J202" s="151">
        <v>0</v>
      </c>
      <c r="K202" s="151">
        <f>ROUND(E202*J202,2)</f>
        <v>0</v>
      </c>
      <c r="L202" s="151">
        <v>21</v>
      </c>
      <c r="M202" s="151">
        <f>G202*(1+L202/100)</f>
        <v>0</v>
      </c>
      <c r="N202" s="151">
        <v>1E-3</v>
      </c>
      <c r="O202" s="151">
        <f>ROUND(E202*N202,2)</f>
        <v>1.54</v>
      </c>
      <c r="P202" s="151">
        <v>0</v>
      </c>
      <c r="Q202" s="151">
        <f>ROUND(E202*P202,2)</f>
        <v>0</v>
      </c>
      <c r="R202" s="151" t="s">
        <v>229</v>
      </c>
      <c r="S202" s="151" t="s">
        <v>359</v>
      </c>
      <c r="T202" s="151" t="s">
        <v>359</v>
      </c>
      <c r="U202" s="151">
        <v>0</v>
      </c>
      <c r="V202" s="151">
        <f>ROUND(E202*U202,2)</f>
        <v>0</v>
      </c>
      <c r="W202" s="151"/>
      <c r="X202" s="151" t="s">
        <v>177</v>
      </c>
      <c r="Y202" s="146"/>
      <c r="Z202" s="146"/>
      <c r="AA202" s="146"/>
      <c r="AB202" s="146"/>
      <c r="AC202" s="146"/>
      <c r="AD202" s="146"/>
      <c r="AE202" s="146"/>
      <c r="AF202" s="146"/>
      <c r="AG202" s="146" t="s">
        <v>178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1" x14ac:dyDescent="0.2">
      <c r="A203" s="149"/>
      <c r="B203" s="150"/>
      <c r="C203" s="180" t="s">
        <v>360</v>
      </c>
      <c r="D203" s="152"/>
      <c r="E203" s="153">
        <v>1539.6</v>
      </c>
      <c r="F203" s="151"/>
      <c r="G203" s="151"/>
      <c r="H203" s="151"/>
      <c r="I203" s="151"/>
      <c r="J203" s="151"/>
      <c r="K203" s="151"/>
      <c r="L203" s="151"/>
      <c r="M203" s="151"/>
      <c r="N203" s="151"/>
      <c r="O203" s="151"/>
      <c r="P203" s="151"/>
      <c r="Q203" s="151"/>
      <c r="R203" s="151"/>
      <c r="S203" s="151"/>
      <c r="T203" s="151"/>
      <c r="U203" s="151"/>
      <c r="V203" s="151"/>
      <c r="W203" s="151"/>
      <c r="X203" s="151"/>
      <c r="Y203" s="146"/>
      <c r="Z203" s="146"/>
      <c r="AA203" s="146"/>
      <c r="AB203" s="146"/>
      <c r="AC203" s="146"/>
      <c r="AD203" s="146"/>
      <c r="AE203" s="146"/>
      <c r="AF203" s="146"/>
      <c r="AG203" s="146" t="s">
        <v>135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2">
      <c r="A204" s="165">
        <v>77</v>
      </c>
      <c r="B204" s="166" t="s">
        <v>361</v>
      </c>
      <c r="C204" s="179" t="s">
        <v>362</v>
      </c>
      <c r="D204" s="167" t="s">
        <v>142</v>
      </c>
      <c r="E204" s="168">
        <v>154.03100000000001</v>
      </c>
      <c r="F204" s="169"/>
      <c r="G204" s="170">
        <f>ROUND(E204*F204,2)</f>
        <v>0</v>
      </c>
      <c r="H204" s="151">
        <v>476.5</v>
      </c>
      <c r="I204" s="151">
        <f>ROUND(E204*H204,2)</f>
        <v>73395.77</v>
      </c>
      <c r="J204" s="151">
        <v>0</v>
      </c>
      <c r="K204" s="151">
        <f>ROUND(E204*J204,2)</f>
        <v>0</v>
      </c>
      <c r="L204" s="151">
        <v>21</v>
      </c>
      <c r="M204" s="151">
        <f>G204*(1+L204/100)</f>
        <v>0</v>
      </c>
      <c r="N204" s="151">
        <v>1.9199999999999998E-2</v>
      </c>
      <c r="O204" s="151">
        <f>ROUND(E204*N204,2)</f>
        <v>2.96</v>
      </c>
      <c r="P204" s="151">
        <v>0</v>
      </c>
      <c r="Q204" s="151">
        <f>ROUND(E204*P204,2)</f>
        <v>0</v>
      </c>
      <c r="R204" s="151" t="s">
        <v>229</v>
      </c>
      <c r="S204" s="151" t="s">
        <v>131</v>
      </c>
      <c r="T204" s="151" t="s">
        <v>131</v>
      </c>
      <c r="U204" s="151">
        <v>0</v>
      </c>
      <c r="V204" s="151">
        <f>ROUND(E204*U204,2)</f>
        <v>0</v>
      </c>
      <c r="W204" s="151"/>
      <c r="X204" s="151" t="s">
        <v>177</v>
      </c>
      <c r="Y204" s="146"/>
      <c r="Z204" s="146"/>
      <c r="AA204" s="146"/>
      <c r="AB204" s="146"/>
      <c r="AC204" s="146"/>
      <c r="AD204" s="146"/>
      <c r="AE204" s="146"/>
      <c r="AF204" s="146"/>
      <c r="AG204" s="146" t="s">
        <v>178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">
      <c r="A205" s="149"/>
      <c r="B205" s="150"/>
      <c r="C205" s="180" t="s">
        <v>363</v>
      </c>
      <c r="D205" s="152"/>
      <c r="E205" s="153">
        <v>147.54499999999999</v>
      </c>
      <c r="F205" s="151"/>
      <c r="G205" s="151"/>
      <c r="H205" s="151"/>
      <c r="I205" s="151"/>
      <c r="J205" s="151"/>
      <c r="K205" s="151"/>
      <c r="L205" s="151"/>
      <c r="M205" s="151"/>
      <c r="N205" s="151"/>
      <c r="O205" s="151"/>
      <c r="P205" s="151"/>
      <c r="Q205" s="151"/>
      <c r="R205" s="151"/>
      <c r="S205" s="151"/>
      <c r="T205" s="151"/>
      <c r="U205" s="151"/>
      <c r="V205" s="151"/>
      <c r="W205" s="151"/>
      <c r="X205" s="151"/>
      <c r="Y205" s="146"/>
      <c r="Z205" s="146"/>
      <c r="AA205" s="146"/>
      <c r="AB205" s="146"/>
      <c r="AC205" s="146"/>
      <c r="AD205" s="146"/>
      <c r="AE205" s="146"/>
      <c r="AF205" s="146"/>
      <c r="AG205" s="146" t="s">
        <v>135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49"/>
      <c r="B206" s="150"/>
      <c r="C206" s="180" t="s">
        <v>364</v>
      </c>
      <c r="D206" s="152"/>
      <c r="E206" s="153">
        <v>6.4859999999999998</v>
      </c>
      <c r="F206" s="151"/>
      <c r="G206" s="151"/>
      <c r="H206" s="151"/>
      <c r="I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51"/>
      <c r="W206" s="151"/>
      <c r="X206" s="151"/>
      <c r="Y206" s="146"/>
      <c r="Z206" s="146"/>
      <c r="AA206" s="146"/>
      <c r="AB206" s="146"/>
      <c r="AC206" s="146"/>
      <c r="AD206" s="146"/>
      <c r="AE206" s="146"/>
      <c r="AF206" s="146"/>
      <c r="AG206" s="146" t="s">
        <v>135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1" x14ac:dyDescent="0.2">
      <c r="A207" s="171">
        <v>78</v>
      </c>
      <c r="B207" s="172" t="s">
        <v>365</v>
      </c>
      <c r="C207" s="181" t="s">
        <v>366</v>
      </c>
      <c r="D207" s="173" t="s">
        <v>0</v>
      </c>
      <c r="E207" s="174">
        <v>2321.7251000000001</v>
      </c>
      <c r="F207" s="175"/>
      <c r="G207" s="176">
        <f>ROUND(E207*F207,2)</f>
        <v>0</v>
      </c>
      <c r="H207" s="151">
        <v>0</v>
      </c>
      <c r="I207" s="151">
        <f>ROUND(E207*H207,2)</f>
        <v>0</v>
      </c>
      <c r="J207" s="151">
        <v>6.2</v>
      </c>
      <c r="K207" s="151">
        <f>ROUND(E207*J207,2)</f>
        <v>14394.7</v>
      </c>
      <c r="L207" s="151">
        <v>21</v>
      </c>
      <c r="M207" s="151">
        <f>G207*(1+L207/100)</f>
        <v>0</v>
      </c>
      <c r="N207" s="151">
        <v>0</v>
      </c>
      <c r="O207" s="151">
        <f>ROUND(E207*N207,2)</f>
        <v>0</v>
      </c>
      <c r="P207" s="151">
        <v>0</v>
      </c>
      <c r="Q207" s="151">
        <f>ROUND(E207*P207,2)</f>
        <v>0</v>
      </c>
      <c r="R207" s="151"/>
      <c r="S207" s="151" t="s">
        <v>131</v>
      </c>
      <c r="T207" s="151" t="s">
        <v>131</v>
      </c>
      <c r="U207" s="151">
        <v>0</v>
      </c>
      <c r="V207" s="151">
        <f>ROUND(E207*U207,2)</f>
        <v>0</v>
      </c>
      <c r="W207" s="151"/>
      <c r="X207" s="151" t="s">
        <v>311</v>
      </c>
      <c r="Y207" s="146"/>
      <c r="Z207" s="146"/>
      <c r="AA207" s="146"/>
      <c r="AB207" s="146"/>
      <c r="AC207" s="146"/>
      <c r="AD207" s="146"/>
      <c r="AE207" s="146"/>
      <c r="AF207" s="146"/>
      <c r="AG207" s="146" t="s">
        <v>312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x14ac:dyDescent="0.2">
      <c r="A208" s="159" t="s">
        <v>126</v>
      </c>
      <c r="B208" s="160" t="s">
        <v>88</v>
      </c>
      <c r="C208" s="178" t="s">
        <v>89</v>
      </c>
      <c r="D208" s="161"/>
      <c r="E208" s="162"/>
      <c r="F208" s="163"/>
      <c r="G208" s="164">
        <f>SUMIF(AG209:AG254,"&lt;&gt;NOR",G209:G254)</f>
        <v>0</v>
      </c>
      <c r="H208" s="158"/>
      <c r="I208" s="158">
        <f>SUM(I209:I254)</f>
        <v>24627.059999999998</v>
      </c>
      <c r="J208" s="158"/>
      <c r="K208" s="158">
        <f>SUM(K209:K254)</f>
        <v>17455.63</v>
      </c>
      <c r="L208" s="158"/>
      <c r="M208" s="158">
        <f>SUM(M209:M254)</f>
        <v>0</v>
      </c>
      <c r="N208" s="158"/>
      <c r="O208" s="158">
        <f>SUM(O209:O254)</f>
        <v>0.67</v>
      </c>
      <c r="P208" s="158"/>
      <c r="Q208" s="158">
        <f>SUM(Q209:Q254)</f>
        <v>0</v>
      </c>
      <c r="R208" s="158"/>
      <c r="S208" s="158"/>
      <c r="T208" s="158"/>
      <c r="U208" s="158"/>
      <c r="V208" s="158">
        <f>SUM(V209:V254)</f>
        <v>32.28</v>
      </c>
      <c r="W208" s="158"/>
      <c r="X208" s="158"/>
      <c r="AG208" t="s">
        <v>127</v>
      </c>
    </row>
    <row r="209" spans="1:60" outlineLevel="1" x14ac:dyDescent="0.2">
      <c r="A209" s="165">
        <v>79</v>
      </c>
      <c r="B209" s="166" t="s">
        <v>367</v>
      </c>
      <c r="C209" s="179" t="s">
        <v>368</v>
      </c>
      <c r="D209" s="167" t="s">
        <v>142</v>
      </c>
      <c r="E209" s="168">
        <v>27.074999999999999</v>
      </c>
      <c r="F209" s="169"/>
      <c r="G209" s="170">
        <f>ROUND(E209*F209,2)</f>
        <v>0</v>
      </c>
      <c r="H209" s="151">
        <v>22.23</v>
      </c>
      <c r="I209" s="151">
        <f>ROUND(E209*H209,2)</f>
        <v>601.88</v>
      </c>
      <c r="J209" s="151">
        <v>25.37</v>
      </c>
      <c r="K209" s="151">
        <f>ROUND(E209*J209,2)</f>
        <v>686.89</v>
      </c>
      <c r="L209" s="151">
        <v>21</v>
      </c>
      <c r="M209" s="151">
        <f>G209*(1+L209/100)</f>
        <v>0</v>
      </c>
      <c r="N209" s="151">
        <v>2.1000000000000001E-4</v>
      </c>
      <c r="O209" s="151">
        <f>ROUND(E209*N209,2)</f>
        <v>0.01</v>
      </c>
      <c r="P209" s="151">
        <v>0</v>
      </c>
      <c r="Q209" s="151">
        <f>ROUND(E209*P209,2)</f>
        <v>0</v>
      </c>
      <c r="R209" s="151"/>
      <c r="S209" s="151" t="s">
        <v>131</v>
      </c>
      <c r="T209" s="151" t="s">
        <v>176</v>
      </c>
      <c r="U209" s="151">
        <v>0.05</v>
      </c>
      <c r="V209" s="151">
        <f>ROUND(E209*U209,2)</f>
        <v>1.35</v>
      </c>
      <c r="W209" s="151"/>
      <c r="X209" s="151" t="s">
        <v>132</v>
      </c>
      <c r="Y209" s="146"/>
      <c r="Z209" s="146"/>
      <c r="AA209" s="146"/>
      <c r="AB209" s="146"/>
      <c r="AC209" s="146"/>
      <c r="AD209" s="146"/>
      <c r="AE209" s="146"/>
      <c r="AF209" s="146"/>
      <c r="AG209" s="146" t="s">
        <v>133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49"/>
      <c r="B210" s="150"/>
      <c r="C210" s="244" t="s">
        <v>369</v>
      </c>
      <c r="D210" s="245"/>
      <c r="E210" s="245"/>
      <c r="F210" s="245"/>
      <c r="G210" s="245"/>
      <c r="H210" s="151"/>
      <c r="I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T210" s="151"/>
      <c r="U210" s="151"/>
      <c r="V210" s="151"/>
      <c r="W210" s="151"/>
      <c r="X210" s="151"/>
      <c r="Y210" s="146"/>
      <c r="Z210" s="146"/>
      <c r="AA210" s="146"/>
      <c r="AB210" s="146"/>
      <c r="AC210" s="146"/>
      <c r="AD210" s="146"/>
      <c r="AE210" s="146"/>
      <c r="AF210" s="146"/>
      <c r="AG210" s="146" t="s">
        <v>147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49"/>
      <c r="B211" s="150"/>
      <c r="C211" s="180" t="s">
        <v>370</v>
      </c>
      <c r="D211" s="152"/>
      <c r="E211" s="153">
        <v>26.475000000000001</v>
      </c>
      <c r="F211" s="151"/>
      <c r="G211" s="151"/>
      <c r="H211" s="151"/>
      <c r="I211" s="151"/>
      <c r="J211" s="151"/>
      <c r="K211" s="151"/>
      <c r="L211" s="151"/>
      <c r="M211" s="151"/>
      <c r="N211" s="151"/>
      <c r="O211" s="151"/>
      <c r="P211" s="151"/>
      <c r="Q211" s="151"/>
      <c r="R211" s="151"/>
      <c r="S211" s="151"/>
      <c r="T211" s="151"/>
      <c r="U211" s="151"/>
      <c r="V211" s="151"/>
      <c r="W211" s="151"/>
      <c r="X211" s="151"/>
      <c r="Y211" s="146"/>
      <c r="Z211" s="146"/>
      <c r="AA211" s="146"/>
      <c r="AB211" s="146"/>
      <c r="AC211" s="146"/>
      <c r="AD211" s="146"/>
      <c r="AE211" s="146"/>
      <c r="AF211" s="146"/>
      <c r="AG211" s="146" t="s">
        <v>135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 x14ac:dyDescent="0.2">
      <c r="A212" s="149"/>
      <c r="B212" s="150"/>
      <c r="C212" s="180" t="s">
        <v>371</v>
      </c>
      <c r="D212" s="152"/>
      <c r="E212" s="153">
        <v>0.6</v>
      </c>
      <c r="F212" s="151"/>
      <c r="G212" s="151"/>
      <c r="H212" s="151"/>
      <c r="I212" s="151"/>
      <c r="J212" s="151"/>
      <c r="K212" s="151"/>
      <c r="L212" s="151"/>
      <c r="M212" s="151"/>
      <c r="N212" s="151"/>
      <c r="O212" s="151"/>
      <c r="P212" s="151"/>
      <c r="Q212" s="151"/>
      <c r="R212" s="151"/>
      <c r="S212" s="151"/>
      <c r="T212" s="151"/>
      <c r="U212" s="151"/>
      <c r="V212" s="151"/>
      <c r="W212" s="151"/>
      <c r="X212" s="151"/>
      <c r="Y212" s="146"/>
      <c r="Z212" s="146"/>
      <c r="AA212" s="146"/>
      <c r="AB212" s="146"/>
      <c r="AC212" s="146"/>
      <c r="AD212" s="146"/>
      <c r="AE212" s="146"/>
      <c r="AF212" s="146"/>
      <c r="AG212" s="146" t="s">
        <v>135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49"/>
      <c r="B213" s="150"/>
      <c r="C213" s="180" t="s">
        <v>372</v>
      </c>
      <c r="D213" s="152"/>
      <c r="E213" s="153">
        <v>-0.54</v>
      </c>
      <c r="F213" s="151"/>
      <c r="G213" s="151"/>
      <c r="H213" s="151"/>
      <c r="I213" s="151"/>
      <c r="J213" s="151"/>
      <c r="K213" s="151"/>
      <c r="L213" s="151"/>
      <c r="M213" s="151"/>
      <c r="N213" s="151"/>
      <c r="O213" s="151"/>
      <c r="P213" s="151"/>
      <c r="Q213" s="151"/>
      <c r="R213" s="151"/>
      <c r="S213" s="151"/>
      <c r="T213" s="151"/>
      <c r="U213" s="151"/>
      <c r="V213" s="151"/>
      <c r="W213" s="151"/>
      <c r="X213" s="151"/>
      <c r="Y213" s="146"/>
      <c r="Z213" s="146"/>
      <c r="AA213" s="146"/>
      <c r="AB213" s="146"/>
      <c r="AC213" s="146"/>
      <c r="AD213" s="146"/>
      <c r="AE213" s="146"/>
      <c r="AF213" s="146"/>
      <c r="AG213" s="146" t="s">
        <v>135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">
      <c r="A214" s="149"/>
      <c r="B214" s="150"/>
      <c r="C214" s="180" t="s">
        <v>373</v>
      </c>
      <c r="D214" s="152"/>
      <c r="E214" s="153">
        <v>0.54</v>
      </c>
      <c r="F214" s="151"/>
      <c r="G214" s="151"/>
      <c r="H214" s="151"/>
      <c r="I214" s="151"/>
      <c r="J214" s="151"/>
      <c r="K214" s="151"/>
      <c r="L214" s="151"/>
      <c r="M214" s="151"/>
      <c r="N214" s="151"/>
      <c r="O214" s="151"/>
      <c r="P214" s="151"/>
      <c r="Q214" s="151"/>
      <c r="R214" s="151"/>
      <c r="S214" s="151"/>
      <c r="T214" s="151"/>
      <c r="U214" s="151"/>
      <c r="V214" s="151"/>
      <c r="W214" s="151"/>
      <c r="X214" s="151"/>
      <c r="Y214" s="146"/>
      <c r="Z214" s="146"/>
      <c r="AA214" s="146"/>
      <c r="AB214" s="146"/>
      <c r="AC214" s="146"/>
      <c r="AD214" s="146"/>
      <c r="AE214" s="146"/>
      <c r="AF214" s="146"/>
      <c r="AG214" s="146" t="s">
        <v>135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">
      <c r="A215" s="165">
        <v>80</v>
      </c>
      <c r="B215" s="166" t="s">
        <v>374</v>
      </c>
      <c r="C215" s="179" t="s">
        <v>375</v>
      </c>
      <c r="D215" s="167" t="s">
        <v>168</v>
      </c>
      <c r="E215" s="168">
        <v>6</v>
      </c>
      <c r="F215" s="169"/>
      <c r="G215" s="170">
        <f>ROUND(E215*F215,2)</f>
        <v>0</v>
      </c>
      <c r="H215" s="151">
        <v>0</v>
      </c>
      <c r="I215" s="151">
        <f>ROUND(E215*H215,2)</f>
        <v>0</v>
      </c>
      <c r="J215" s="151">
        <v>52.2</v>
      </c>
      <c r="K215" s="151">
        <f>ROUND(E215*J215,2)</f>
        <v>313.2</v>
      </c>
      <c r="L215" s="151">
        <v>21</v>
      </c>
      <c r="M215" s="151">
        <f>G215*(1+L215/100)</f>
        <v>0</v>
      </c>
      <c r="N215" s="151">
        <v>0</v>
      </c>
      <c r="O215" s="151">
        <f>ROUND(E215*N215,2)</f>
        <v>0</v>
      </c>
      <c r="P215" s="151">
        <v>0</v>
      </c>
      <c r="Q215" s="151">
        <f>ROUND(E215*P215,2)</f>
        <v>0</v>
      </c>
      <c r="R215" s="151"/>
      <c r="S215" s="151" t="s">
        <v>131</v>
      </c>
      <c r="T215" s="151" t="s">
        <v>131</v>
      </c>
      <c r="U215" s="151">
        <v>0.10526000000000001</v>
      </c>
      <c r="V215" s="151">
        <f>ROUND(E215*U215,2)</f>
        <v>0.63</v>
      </c>
      <c r="W215" s="151"/>
      <c r="X215" s="151" t="s">
        <v>132</v>
      </c>
      <c r="Y215" s="146"/>
      <c r="Z215" s="146"/>
      <c r="AA215" s="146"/>
      <c r="AB215" s="146"/>
      <c r="AC215" s="146"/>
      <c r="AD215" s="146"/>
      <c r="AE215" s="146"/>
      <c r="AF215" s="146"/>
      <c r="AG215" s="146" t="s">
        <v>133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 x14ac:dyDescent="0.2">
      <c r="A216" s="149"/>
      <c r="B216" s="150"/>
      <c r="C216" s="180" t="s">
        <v>376</v>
      </c>
      <c r="D216" s="152"/>
      <c r="E216" s="153">
        <v>6</v>
      </c>
      <c r="F216" s="151"/>
      <c r="G216" s="151"/>
      <c r="H216" s="151"/>
      <c r="I216" s="151"/>
      <c r="J216" s="151"/>
      <c r="K216" s="151"/>
      <c r="L216" s="151"/>
      <c r="M216" s="151"/>
      <c r="N216" s="151"/>
      <c r="O216" s="151"/>
      <c r="P216" s="151"/>
      <c r="Q216" s="151"/>
      <c r="R216" s="151"/>
      <c r="S216" s="151"/>
      <c r="T216" s="151"/>
      <c r="U216" s="151"/>
      <c r="V216" s="151"/>
      <c r="W216" s="151"/>
      <c r="X216" s="151"/>
      <c r="Y216" s="146"/>
      <c r="Z216" s="146"/>
      <c r="AA216" s="146"/>
      <c r="AB216" s="146"/>
      <c r="AC216" s="146"/>
      <c r="AD216" s="146"/>
      <c r="AE216" s="146"/>
      <c r="AF216" s="146"/>
      <c r="AG216" s="146" t="s">
        <v>135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">
      <c r="A217" s="165">
        <v>81</v>
      </c>
      <c r="B217" s="166" t="s">
        <v>377</v>
      </c>
      <c r="C217" s="179" t="s">
        <v>378</v>
      </c>
      <c r="D217" s="167" t="s">
        <v>142</v>
      </c>
      <c r="E217" s="168">
        <v>27.074999999999999</v>
      </c>
      <c r="F217" s="169"/>
      <c r="G217" s="170">
        <f>ROUND(E217*F217,2)</f>
        <v>0</v>
      </c>
      <c r="H217" s="151">
        <v>35.200000000000003</v>
      </c>
      <c r="I217" s="151">
        <f>ROUND(E217*H217,2)</f>
        <v>953.04</v>
      </c>
      <c r="J217" s="151">
        <v>0</v>
      </c>
      <c r="K217" s="151">
        <f>ROUND(E217*J217,2)</f>
        <v>0</v>
      </c>
      <c r="L217" s="151">
        <v>21</v>
      </c>
      <c r="M217" s="151">
        <f>G217*(1+L217/100)</f>
        <v>0</v>
      </c>
      <c r="N217" s="151">
        <v>1.1E-4</v>
      </c>
      <c r="O217" s="151">
        <f>ROUND(E217*N217,2)</f>
        <v>0</v>
      </c>
      <c r="P217" s="151">
        <v>0</v>
      </c>
      <c r="Q217" s="151">
        <f>ROUND(E217*P217,2)</f>
        <v>0</v>
      </c>
      <c r="R217" s="151"/>
      <c r="S217" s="151" t="s">
        <v>131</v>
      </c>
      <c r="T217" s="151" t="s">
        <v>131</v>
      </c>
      <c r="U217" s="151">
        <v>0</v>
      </c>
      <c r="V217" s="151">
        <f>ROUND(E217*U217,2)</f>
        <v>0</v>
      </c>
      <c r="W217" s="151"/>
      <c r="X217" s="151" t="s">
        <v>132</v>
      </c>
      <c r="Y217" s="146"/>
      <c r="Z217" s="146"/>
      <c r="AA217" s="146"/>
      <c r="AB217" s="146"/>
      <c r="AC217" s="146"/>
      <c r="AD217" s="146"/>
      <c r="AE217" s="146"/>
      <c r="AF217" s="146"/>
      <c r="AG217" s="146" t="s">
        <v>133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 x14ac:dyDescent="0.2">
      <c r="A218" s="149"/>
      <c r="B218" s="150"/>
      <c r="C218" s="180" t="s">
        <v>370</v>
      </c>
      <c r="D218" s="152"/>
      <c r="E218" s="153">
        <v>26.475000000000001</v>
      </c>
      <c r="F218" s="151"/>
      <c r="G218" s="151"/>
      <c r="H218" s="151"/>
      <c r="I218" s="151"/>
      <c r="J218" s="151"/>
      <c r="K218" s="151"/>
      <c r="L218" s="151"/>
      <c r="M218" s="151"/>
      <c r="N218" s="151"/>
      <c r="O218" s="151"/>
      <c r="P218" s="151"/>
      <c r="Q218" s="151"/>
      <c r="R218" s="151"/>
      <c r="S218" s="151"/>
      <c r="T218" s="151"/>
      <c r="U218" s="151"/>
      <c r="V218" s="151"/>
      <c r="W218" s="151"/>
      <c r="X218" s="151"/>
      <c r="Y218" s="146"/>
      <c r="Z218" s="146"/>
      <c r="AA218" s="146"/>
      <c r="AB218" s="146"/>
      <c r="AC218" s="146"/>
      <c r="AD218" s="146"/>
      <c r="AE218" s="146"/>
      <c r="AF218" s="146"/>
      <c r="AG218" s="146" t="s">
        <v>135</v>
      </c>
      <c r="AH218" s="146">
        <v>0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1" x14ac:dyDescent="0.2">
      <c r="A219" s="149"/>
      <c r="B219" s="150"/>
      <c r="C219" s="180" t="s">
        <v>371</v>
      </c>
      <c r="D219" s="152"/>
      <c r="E219" s="153">
        <v>0.6</v>
      </c>
      <c r="F219" s="151"/>
      <c r="G219" s="151"/>
      <c r="H219" s="151"/>
      <c r="I219" s="151"/>
      <c r="J219" s="151"/>
      <c r="K219" s="151"/>
      <c r="L219" s="151"/>
      <c r="M219" s="151"/>
      <c r="N219" s="151"/>
      <c r="O219" s="151"/>
      <c r="P219" s="151"/>
      <c r="Q219" s="151"/>
      <c r="R219" s="151"/>
      <c r="S219" s="151"/>
      <c r="T219" s="151"/>
      <c r="U219" s="151"/>
      <c r="V219" s="151"/>
      <c r="W219" s="151"/>
      <c r="X219" s="151"/>
      <c r="Y219" s="146"/>
      <c r="Z219" s="146"/>
      <c r="AA219" s="146"/>
      <c r="AB219" s="146"/>
      <c r="AC219" s="146"/>
      <c r="AD219" s="146"/>
      <c r="AE219" s="146"/>
      <c r="AF219" s="146"/>
      <c r="AG219" s="146" t="s">
        <v>135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 x14ac:dyDescent="0.2">
      <c r="A220" s="149"/>
      <c r="B220" s="150"/>
      <c r="C220" s="180" t="s">
        <v>372</v>
      </c>
      <c r="D220" s="152"/>
      <c r="E220" s="153">
        <v>-0.54</v>
      </c>
      <c r="F220" s="151"/>
      <c r="G220" s="151"/>
      <c r="H220" s="151"/>
      <c r="I220" s="151"/>
      <c r="J220" s="151"/>
      <c r="K220" s="151"/>
      <c r="L220" s="151"/>
      <c r="M220" s="151"/>
      <c r="N220" s="151"/>
      <c r="O220" s="151"/>
      <c r="P220" s="151"/>
      <c r="Q220" s="151"/>
      <c r="R220" s="151"/>
      <c r="S220" s="151"/>
      <c r="T220" s="151"/>
      <c r="U220" s="151"/>
      <c r="V220" s="151"/>
      <c r="W220" s="151"/>
      <c r="X220" s="151"/>
      <c r="Y220" s="146"/>
      <c r="Z220" s="146"/>
      <c r="AA220" s="146"/>
      <c r="AB220" s="146"/>
      <c r="AC220" s="146"/>
      <c r="AD220" s="146"/>
      <c r="AE220" s="146"/>
      <c r="AF220" s="146"/>
      <c r="AG220" s="146" t="s">
        <v>135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 x14ac:dyDescent="0.2">
      <c r="A221" s="149"/>
      <c r="B221" s="150"/>
      <c r="C221" s="180" t="s">
        <v>373</v>
      </c>
      <c r="D221" s="152"/>
      <c r="E221" s="153">
        <v>0.54</v>
      </c>
      <c r="F221" s="151"/>
      <c r="G221" s="151"/>
      <c r="H221" s="151"/>
      <c r="I221" s="151"/>
      <c r="J221" s="151"/>
      <c r="K221" s="151"/>
      <c r="L221" s="151"/>
      <c r="M221" s="151"/>
      <c r="N221" s="151"/>
      <c r="O221" s="151"/>
      <c r="P221" s="151"/>
      <c r="Q221" s="151"/>
      <c r="R221" s="151"/>
      <c r="S221" s="151"/>
      <c r="T221" s="151"/>
      <c r="U221" s="151"/>
      <c r="V221" s="151"/>
      <c r="W221" s="151"/>
      <c r="X221" s="151"/>
      <c r="Y221" s="146"/>
      <c r="Z221" s="146"/>
      <c r="AA221" s="146"/>
      <c r="AB221" s="146"/>
      <c r="AC221" s="146"/>
      <c r="AD221" s="146"/>
      <c r="AE221" s="146"/>
      <c r="AF221" s="146"/>
      <c r="AG221" s="146" t="s">
        <v>135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 x14ac:dyDescent="0.2">
      <c r="A222" s="165">
        <v>82</v>
      </c>
      <c r="B222" s="166" t="s">
        <v>379</v>
      </c>
      <c r="C222" s="179" t="s">
        <v>380</v>
      </c>
      <c r="D222" s="167" t="s">
        <v>142</v>
      </c>
      <c r="E222" s="168">
        <v>27.074999999999999</v>
      </c>
      <c r="F222" s="169"/>
      <c r="G222" s="170">
        <f>ROUND(E222*F222,2)</f>
        <v>0</v>
      </c>
      <c r="H222" s="151">
        <v>244.73</v>
      </c>
      <c r="I222" s="151">
        <f>ROUND(E222*H222,2)</f>
        <v>6626.06</v>
      </c>
      <c r="J222" s="151">
        <v>476.27</v>
      </c>
      <c r="K222" s="151">
        <f>ROUND(E222*J222,2)</f>
        <v>12895.01</v>
      </c>
      <c r="L222" s="151">
        <v>21</v>
      </c>
      <c r="M222" s="151">
        <f>G222*(1+L222/100)</f>
        <v>0</v>
      </c>
      <c r="N222" s="151">
        <v>4.1900000000000001E-3</v>
      </c>
      <c r="O222" s="151">
        <f>ROUND(E222*N222,2)</f>
        <v>0.11</v>
      </c>
      <c r="P222" s="151">
        <v>0</v>
      </c>
      <c r="Q222" s="151">
        <f>ROUND(E222*P222,2)</f>
        <v>0</v>
      </c>
      <c r="R222" s="151"/>
      <c r="S222" s="151" t="s">
        <v>131</v>
      </c>
      <c r="T222" s="151" t="s">
        <v>131</v>
      </c>
      <c r="U222" s="151">
        <v>0.95840000000000003</v>
      </c>
      <c r="V222" s="151">
        <f>ROUND(E222*U222,2)</f>
        <v>25.95</v>
      </c>
      <c r="W222" s="151"/>
      <c r="X222" s="151" t="s">
        <v>132</v>
      </c>
      <c r="Y222" s="146"/>
      <c r="Z222" s="146"/>
      <c r="AA222" s="146"/>
      <c r="AB222" s="146"/>
      <c r="AC222" s="146"/>
      <c r="AD222" s="146"/>
      <c r="AE222" s="146"/>
      <c r="AF222" s="146"/>
      <c r="AG222" s="146" t="s">
        <v>133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1" x14ac:dyDescent="0.2">
      <c r="A223" s="149"/>
      <c r="B223" s="150"/>
      <c r="C223" s="180" t="s">
        <v>370</v>
      </c>
      <c r="D223" s="152"/>
      <c r="E223" s="153">
        <v>26.475000000000001</v>
      </c>
      <c r="F223" s="151"/>
      <c r="G223" s="151"/>
      <c r="H223" s="151"/>
      <c r="I223" s="151"/>
      <c r="J223" s="151"/>
      <c r="K223" s="151"/>
      <c r="L223" s="151"/>
      <c r="M223" s="151"/>
      <c r="N223" s="151"/>
      <c r="O223" s="151"/>
      <c r="P223" s="151"/>
      <c r="Q223" s="151"/>
      <c r="R223" s="151"/>
      <c r="S223" s="151"/>
      <c r="T223" s="151"/>
      <c r="U223" s="151"/>
      <c r="V223" s="151"/>
      <c r="W223" s="151"/>
      <c r="X223" s="151"/>
      <c r="Y223" s="146"/>
      <c r="Z223" s="146"/>
      <c r="AA223" s="146"/>
      <c r="AB223" s="146"/>
      <c r="AC223" s="146"/>
      <c r="AD223" s="146"/>
      <c r="AE223" s="146"/>
      <c r="AF223" s="146"/>
      <c r="AG223" s="146" t="s">
        <v>135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1" x14ac:dyDescent="0.2">
      <c r="A224" s="149"/>
      <c r="B224" s="150"/>
      <c r="C224" s="180" t="s">
        <v>371</v>
      </c>
      <c r="D224" s="152"/>
      <c r="E224" s="153">
        <v>0.6</v>
      </c>
      <c r="F224" s="151"/>
      <c r="G224" s="151"/>
      <c r="H224" s="151"/>
      <c r="I224" s="151"/>
      <c r="J224" s="151"/>
      <c r="K224" s="151"/>
      <c r="L224" s="151"/>
      <c r="M224" s="151"/>
      <c r="N224" s="151"/>
      <c r="O224" s="151"/>
      <c r="P224" s="151"/>
      <c r="Q224" s="151"/>
      <c r="R224" s="151"/>
      <c r="S224" s="151"/>
      <c r="T224" s="151"/>
      <c r="U224" s="151"/>
      <c r="V224" s="151"/>
      <c r="W224" s="151"/>
      <c r="X224" s="151"/>
      <c r="Y224" s="146"/>
      <c r="Z224" s="146"/>
      <c r="AA224" s="146"/>
      <c r="AB224" s="146"/>
      <c r="AC224" s="146"/>
      <c r="AD224" s="146"/>
      <c r="AE224" s="146"/>
      <c r="AF224" s="146"/>
      <c r="AG224" s="146" t="s">
        <v>135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1" x14ac:dyDescent="0.2">
      <c r="A225" s="149"/>
      <c r="B225" s="150"/>
      <c r="C225" s="180" t="s">
        <v>372</v>
      </c>
      <c r="D225" s="152"/>
      <c r="E225" s="153">
        <v>-0.54</v>
      </c>
      <c r="F225" s="151"/>
      <c r="G225" s="151"/>
      <c r="H225" s="151"/>
      <c r="I225" s="151"/>
      <c r="J225" s="151"/>
      <c r="K225" s="151"/>
      <c r="L225" s="151"/>
      <c r="M225" s="151"/>
      <c r="N225" s="151"/>
      <c r="O225" s="151"/>
      <c r="P225" s="151"/>
      <c r="Q225" s="151"/>
      <c r="R225" s="151"/>
      <c r="S225" s="151"/>
      <c r="T225" s="151"/>
      <c r="U225" s="151"/>
      <c r="V225" s="151"/>
      <c r="W225" s="151"/>
      <c r="X225" s="151"/>
      <c r="Y225" s="146"/>
      <c r="Z225" s="146"/>
      <c r="AA225" s="146"/>
      <c r="AB225" s="146"/>
      <c r="AC225" s="146"/>
      <c r="AD225" s="146"/>
      <c r="AE225" s="146"/>
      <c r="AF225" s="146"/>
      <c r="AG225" s="146" t="s">
        <v>135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1" x14ac:dyDescent="0.2">
      <c r="A226" s="149"/>
      <c r="B226" s="150"/>
      <c r="C226" s="180" t="s">
        <v>373</v>
      </c>
      <c r="D226" s="152"/>
      <c r="E226" s="153">
        <v>0.54</v>
      </c>
      <c r="F226" s="151"/>
      <c r="G226" s="151"/>
      <c r="H226" s="151"/>
      <c r="I226" s="151"/>
      <c r="J226" s="151"/>
      <c r="K226" s="151"/>
      <c r="L226" s="151"/>
      <c r="M226" s="151"/>
      <c r="N226" s="151"/>
      <c r="O226" s="151"/>
      <c r="P226" s="151"/>
      <c r="Q226" s="151"/>
      <c r="R226" s="151"/>
      <c r="S226" s="151"/>
      <c r="T226" s="151"/>
      <c r="U226" s="151"/>
      <c r="V226" s="151"/>
      <c r="W226" s="151"/>
      <c r="X226" s="151"/>
      <c r="Y226" s="146"/>
      <c r="Z226" s="146"/>
      <c r="AA226" s="146"/>
      <c r="AB226" s="146"/>
      <c r="AC226" s="146"/>
      <c r="AD226" s="146"/>
      <c r="AE226" s="146"/>
      <c r="AF226" s="146"/>
      <c r="AG226" s="146" t="s">
        <v>135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1" x14ac:dyDescent="0.2">
      <c r="A227" s="165">
        <v>83</v>
      </c>
      <c r="B227" s="166" t="s">
        <v>381</v>
      </c>
      <c r="C227" s="179" t="s">
        <v>382</v>
      </c>
      <c r="D227" s="167" t="s">
        <v>142</v>
      </c>
      <c r="E227" s="168">
        <v>27.074999999999999</v>
      </c>
      <c r="F227" s="169"/>
      <c r="G227" s="170">
        <f>ROUND(E227*F227,2)</f>
        <v>0</v>
      </c>
      <c r="H227" s="151">
        <v>0</v>
      </c>
      <c r="I227" s="151">
        <f>ROUND(E227*H227,2)</f>
        <v>0</v>
      </c>
      <c r="J227" s="151">
        <v>64.5</v>
      </c>
      <c r="K227" s="151">
        <f>ROUND(E227*J227,2)</f>
        <v>1746.34</v>
      </c>
      <c r="L227" s="151">
        <v>21</v>
      </c>
      <c r="M227" s="151">
        <f>G227*(1+L227/100)</f>
        <v>0</v>
      </c>
      <c r="N227" s="151">
        <v>0</v>
      </c>
      <c r="O227" s="151">
        <f>ROUND(E227*N227,2)</f>
        <v>0</v>
      </c>
      <c r="P227" s="151">
        <v>0</v>
      </c>
      <c r="Q227" s="151">
        <f>ROUND(E227*P227,2)</f>
        <v>0</v>
      </c>
      <c r="R227" s="151"/>
      <c r="S227" s="151" t="s">
        <v>131</v>
      </c>
      <c r="T227" s="151" t="s">
        <v>176</v>
      </c>
      <c r="U227" s="151">
        <v>0.13</v>
      </c>
      <c r="V227" s="151">
        <f>ROUND(E227*U227,2)</f>
        <v>3.52</v>
      </c>
      <c r="W227" s="151"/>
      <c r="X227" s="151" t="s">
        <v>132</v>
      </c>
      <c r="Y227" s="146"/>
      <c r="Z227" s="146"/>
      <c r="AA227" s="146"/>
      <c r="AB227" s="146"/>
      <c r="AC227" s="146"/>
      <c r="AD227" s="146"/>
      <c r="AE227" s="146"/>
      <c r="AF227" s="146"/>
      <c r="AG227" s="146" t="s">
        <v>133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1" x14ac:dyDescent="0.2">
      <c r="A228" s="149"/>
      <c r="B228" s="150"/>
      <c r="C228" s="180" t="s">
        <v>370</v>
      </c>
      <c r="D228" s="152"/>
      <c r="E228" s="153">
        <v>26.475000000000001</v>
      </c>
      <c r="F228" s="151"/>
      <c r="G228" s="151"/>
      <c r="H228" s="151"/>
      <c r="I228" s="151"/>
      <c r="J228" s="151"/>
      <c r="K228" s="151"/>
      <c r="L228" s="151"/>
      <c r="M228" s="151"/>
      <c r="N228" s="151"/>
      <c r="O228" s="151"/>
      <c r="P228" s="151"/>
      <c r="Q228" s="151"/>
      <c r="R228" s="151"/>
      <c r="S228" s="151"/>
      <c r="T228" s="151"/>
      <c r="U228" s="151"/>
      <c r="V228" s="151"/>
      <c r="W228" s="151"/>
      <c r="X228" s="151"/>
      <c r="Y228" s="146"/>
      <c r="Z228" s="146"/>
      <c r="AA228" s="146"/>
      <c r="AB228" s="146"/>
      <c r="AC228" s="146"/>
      <c r="AD228" s="146"/>
      <c r="AE228" s="146"/>
      <c r="AF228" s="146"/>
      <c r="AG228" s="146" t="s">
        <v>135</v>
      </c>
      <c r="AH228" s="146">
        <v>0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1" x14ac:dyDescent="0.2">
      <c r="A229" s="149"/>
      <c r="B229" s="150"/>
      <c r="C229" s="180" t="s">
        <v>371</v>
      </c>
      <c r="D229" s="152"/>
      <c r="E229" s="153">
        <v>0.6</v>
      </c>
      <c r="F229" s="151"/>
      <c r="G229" s="151"/>
      <c r="H229" s="151"/>
      <c r="I229" s="151"/>
      <c r="J229" s="151"/>
      <c r="K229" s="151"/>
      <c r="L229" s="151"/>
      <c r="M229" s="151"/>
      <c r="N229" s="151"/>
      <c r="O229" s="151"/>
      <c r="P229" s="151"/>
      <c r="Q229" s="151"/>
      <c r="R229" s="151"/>
      <c r="S229" s="151"/>
      <c r="T229" s="151"/>
      <c r="U229" s="151"/>
      <c r="V229" s="151"/>
      <c r="W229" s="151"/>
      <c r="X229" s="151"/>
      <c r="Y229" s="146"/>
      <c r="Z229" s="146"/>
      <c r="AA229" s="146"/>
      <c r="AB229" s="146"/>
      <c r="AC229" s="146"/>
      <c r="AD229" s="146"/>
      <c r="AE229" s="146"/>
      <c r="AF229" s="146"/>
      <c r="AG229" s="146" t="s">
        <v>135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1" x14ac:dyDescent="0.2">
      <c r="A230" s="149"/>
      <c r="B230" s="150"/>
      <c r="C230" s="180" t="s">
        <v>372</v>
      </c>
      <c r="D230" s="152"/>
      <c r="E230" s="153">
        <v>-0.54</v>
      </c>
      <c r="F230" s="151"/>
      <c r="G230" s="151"/>
      <c r="H230" s="151"/>
      <c r="I230" s="151"/>
      <c r="J230" s="151"/>
      <c r="K230" s="151"/>
      <c r="L230" s="151"/>
      <c r="M230" s="151"/>
      <c r="N230" s="151"/>
      <c r="O230" s="151"/>
      <c r="P230" s="151"/>
      <c r="Q230" s="151"/>
      <c r="R230" s="151"/>
      <c r="S230" s="151"/>
      <c r="T230" s="151"/>
      <c r="U230" s="151"/>
      <c r="V230" s="151"/>
      <c r="W230" s="151"/>
      <c r="X230" s="151"/>
      <c r="Y230" s="146"/>
      <c r="Z230" s="146"/>
      <c r="AA230" s="146"/>
      <c r="AB230" s="146"/>
      <c r="AC230" s="146"/>
      <c r="AD230" s="146"/>
      <c r="AE230" s="146"/>
      <c r="AF230" s="146"/>
      <c r="AG230" s="146" t="s">
        <v>135</v>
      </c>
      <c r="AH230" s="146">
        <v>0</v>
      </c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 x14ac:dyDescent="0.2">
      <c r="A231" s="149"/>
      <c r="B231" s="150"/>
      <c r="C231" s="180" t="s">
        <v>373</v>
      </c>
      <c r="D231" s="152"/>
      <c r="E231" s="153">
        <v>0.54</v>
      </c>
      <c r="F231" s="151"/>
      <c r="G231" s="151"/>
      <c r="H231" s="151"/>
      <c r="I231" s="151"/>
      <c r="J231" s="151"/>
      <c r="K231" s="151"/>
      <c r="L231" s="151"/>
      <c r="M231" s="151"/>
      <c r="N231" s="151"/>
      <c r="O231" s="151"/>
      <c r="P231" s="151"/>
      <c r="Q231" s="151"/>
      <c r="R231" s="151"/>
      <c r="S231" s="151"/>
      <c r="T231" s="151"/>
      <c r="U231" s="151"/>
      <c r="V231" s="151"/>
      <c r="W231" s="151"/>
      <c r="X231" s="151"/>
      <c r="Y231" s="146"/>
      <c r="Z231" s="146"/>
      <c r="AA231" s="146"/>
      <c r="AB231" s="146"/>
      <c r="AC231" s="146"/>
      <c r="AD231" s="146"/>
      <c r="AE231" s="146"/>
      <c r="AF231" s="146"/>
      <c r="AG231" s="146" t="s">
        <v>135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ht="22.5" outlineLevel="1" x14ac:dyDescent="0.2">
      <c r="A232" s="165">
        <v>84</v>
      </c>
      <c r="B232" s="166" t="s">
        <v>383</v>
      </c>
      <c r="C232" s="179" t="s">
        <v>384</v>
      </c>
      <c r="D232" s="167" t="s">
        <v>168</v>
      </c>
      <c r="E232" s="168">
        <v>6.9</v>
      </c>
      <c r="F232" s="169"/>
      <c r="G232" s="170">
        <f>ROUND(E232*F232,2)</f>
        <v>0</v>
      </c>
      <c r="H232" s="151">
        <v>236.47</v>
      </c>
      <c r="I232" s="151">
        <f>ROUND(E232*H232,2)</f>
        <v>1631.64</v>
      </c>
      <c r="J232" s="151">
        <v>59.53</v>
      </c>
      <c r="K232" s="151">
        <f>ROUND(E232*J232,2)</f>
        <v>410.76</v>
      </c>
      <c r="L232" s="151">
        <v>21</v>
      </c>
      <c r="M232" s="151">
        <f>G232*(1+L232/100)</f>
        <v>0</v>
      </c>
      <c r="N232" s="151">
        <v>9.0000000000000006E-5</v>
      </c>
      <c r="O232" s="151">
        <f>ROUND(E232*N232,2)</f>
        <v>0</v>
      </c>
      <c r="P232" s="151">
        <v>0</v>
      </c>
      <c r="Q232" s="151">
        <f>ROUND(E232*P232,2)</f>
        <v>0</v>
      </c>
      <c r="R232" s="151"/>
      <c r="S232" s="151" t="s">
        <v>131</v>
      </c>
      <c r="T232" s="151" t="s">
        <v>131</v>
      </c>
      <c r="U232" s="151">
        <v>0.12</v>
      </c>
      <c r="V232" s="151">
        <f>ROUND(E232*U232,2)</f>
        <v>0.83</v>
      </c>
      <c r="W232" s="151"/>
      <c r="X232" s="151" t="s">
        <v>132</v>
      </c>
      <c r="Y232" s="146"/>
      <c r="Z232" s="146"/>
      <c r="AA232" s="146"/>
      <c r="AB232" s="146"/>
      <c r="AC232" s="146"/>
      <c r="AD232" s="146"/>
      <c r="AE232" s="146"/>
      <c r="AF232" s="146"/>
      <c r="AG232" s="146" t="s">
        <v>133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1" x14ac:dyDescent="0.2">
      <c r="A233" s="149"/>
      <c r="B233" s="150"/>
      <c r="C233" s="180" t="s">
        <v>385</v>
      </c>
      <c r="D233" s="152"/>
      <c r="E233" s="153">
        <v>6.9</v>
      </c>
      <c r="F233" s="151"/>
      <c r="G233" s="151"/>
      <c r="H233" s="151"/>
      <c r="I233" s="151"/>
      <c r="J233" s="151"/>
      <c r="K233" s="151"/>
      <c r="L233" s="151"/>
      <c r="M233" s="151"/>
      <c r="N233" s="151"/>
      <c r="O233" s="151"/>
      <c r="P233" s="151"/>
      <c r="Q233" s="151"/>
      <c r="R233" s="151"/>
      <c r="S233" s="151"/>
      <c r="T233" s="151"/>
      <c r="U233" s="151"/>
      <c r="V233" s="151"/>
      <c r="W233" s="151"/>
      <c r="X233" s="151"/>
      <c r="Y233" s="146"/>
      <c r="Z233" s="146"/>
      <c r="AA233" s="146"/>
      <c r="AB233" s="146"/>
      <c r="AC233" s="146"/>
      <c r="AD233" s="146"/>
      <c r="AE233" s="146"/>
      <c r="AF233" s="146"/>
      <c r="AG233" s="146" t="s">
        <v>135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ht="22.5" outlineLevel="1" x14ac:dyDescent="0.2">
      <c r="A234" s="165">
        <v>85</v>
      </c>
      <c r="B234" s="166" t="s">
        <v>386</v>
      </c>
      <c r="C234" s="179" t="s">
        <v>387</v>
      </c>
      <c r="D234" s="167" t="s">
        <v>157</v>
      </c>
      <c r="E234" s="168">
        <v>4</v>
      </c>
      <c r="F234" s="169"/>
      <c r="G234" s="170">
        <f>ROUND(E234*F234,2)</f>
        <v>0</v>
      </c>
      <c r="H234" s="151">
        <v>171</v>
      </c>
      <c r="I234" s="151">
        <f>ROUND(E234*H234,2)</f>
        <v>684</v>
      </c>
      <c r="J234" s="151">
        <v>0</v>
      </c>
      <c r="K234" s="151">
        <f>ROUND(E234*J234,2)</f>
        <v>0</v>
      </c>
      <c r="L234" s="151">
        <v>21</v>
      </c>
      <c r="M234" s="151">
        <f>G234*(1+L234/100)</f>
        <v>0</v>
      </c>
      <c r="N234" s="151">
        <v>3.1E-4</v>
      </c>
      <c r="O234" s="151">
        <f>ROUND(E234*N234,2)</f>
        <v>0</v>
      </c>
      <c r="P234" s="151">
        <v>0</v>
      </c>
      <c r="Q234" s="151">
        <f>ROUND(E234*P234,2)</f>
        <v>0</v>
      </c>
      <c r="R234" s="151" t="s">
        <v>229</v>
      </c>
      <c r="S234" s="151" t="s">
        <v>131</v>
      </c>
      <c r="T234" s="151" t="s">
        <v>131</v>
      </c>
      <c r="U234" s="151">
        <v>0</v>
      </c>
      <c r="V234" s="151">
        <f>ROUND(E234*U234,2)</f>
        <v>0</v>
      </c>
      <c r="W234" s="151"/>
      <c r="X234" s="151" t="s">
        <v>177</v>
      </c>
      <c r="Y234" s="146"/>
      <c r="Z234" s="146"/>
      <c r="AA234" s="146"/>
      <c r="AB234" s="146"/>
      <c r="AC234" s="146"/>
      <c r="AD234" s="146"/>
      <c r="AE234" s="146"/>
      <c r="AF234" s="146"/>
      <c r="AG234" s="146" t="s">
        <v>178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1" x14ac:dyDescent="0.2">
      <c r="A235" s="149"/>
      <c r="B235" s="150"/>
      <c r="C235" s="180" t="s">
        <v>388</v>
      </c>
      <c r="D235" s="152"/>
      <c r="E235" s="153">
        <v>4</v>
      </c>
      <c r="F235" s="151"/>
      <c r="G235" s="151"/>
      <c r="H235" s="151"/>
      <c r="I235" s="151"/>
      <c r="J235" s="151"/>
      <c r="K235" s="151"/>
      <c r="L235" s="151"/>
      <c r="M235" s="151"/>
      <c r="N235" s="151"/>
      <c r="O235" s="151"/>
      <c r="P235" s="151"/>
      <c r="Q235" s="151"/>
      <c r="R235" s="151"/>
      <c r="S235" s="151"/>
      <c r="T235" s="151"/>
      <c r="U235" s="151"/>
      <c r="V235" s="151"/>
      <c r="W235" s="151"/>
      <c r="X235" s="151"/>
      <c r="Y235" s="146"/>
      <c r="Z235" s="146"/>
      <c r="AA235" s="146"/>
      <c r="AB235" s="146"/>
      <c r="AC235" s="146"/>
      <c r="AD235" s="146"/>
      <c r="AE235" s="146"/>
      <c r="AF235" s="146"/>
      <c r="AG235" s="146" t="s">
        <v>135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1" x14ac:dyDescent="0.2">
      <c r="A236" s="165">
        <v>86</v>
      </c>
      <c r="B236" s="166" t="s">
        <v>389</v>
      </c>
      <c r="C236" s="179" t="s">
        <v>390</v>
      </c>
      <c r="D236" s="167" t="s">
        <v>228</v>
      </c>
      <c r="E236" s="168">
        <v>2.7075</v>
      </c>
      <c r="F236" s="169"/>
      <c r="G236" s="170">
        <f>ROUND(E236*F236,2)</f>
        <v>0</v>
      </c>
      <c r="H236" s="151">
        <v>44</v>
      </c>
      <c r="I236" s="151">
        <f>ROUND(E236*H236,2)</f>
        <v>119.13</v>
      </c>
      <c r="J236" s="151">
        <v>0</v>
      </c>
      <c r="K236" s="151">
        <f>ROUND(E236*J236,2)</f>
        <v>0</v>
      </c>
      <c r="L236" s="151">
        <v>21</v>
      </c>
      <c r="M236" s="151">
        <f>G236*(1+L236/100)</f>
        <v>0</v>
      </c>
      <c r="N236" s="151">
        <v>1E-3</v>
      </c>
      <c r="O236" s="151">
        <f>ROUND(E236*N236,2)</f>
        <v>0</v>
      </c>
      <c r="P236" s="151">
        <v>0</v>
      </c>
      <c r="Q236" s="151">
        <f>ROUND(E236*P236,2)</f>
        <v>0</v>
      </c>
      <c r="R236" s="151" t="s">
        <v>229</v>
      </c>
      <c r="S236" s="151" t="s">
        <v>131</v>
      </c>
      <c r="T236" s="151" t="s">
        <v>176</v>
      </c>
      <c r="U236" s="151">
        <v>0</v>
      </c>
      <c r="V236" s="151">
        <f>ROUND(E236*U236,2)</f>
        <v>0</v>
      </c>
      <c r="W236" s="151"/>
      <c r="X236" s="151" t="s">
        <v>177</v>
      </c>
      <c r="Y236" s="146"/>
      <c r="Z236" s="146"/>
      <c r="AA236" s="146"/>
      <c r="AB236" s="146"/>
      <c r="AC236" s="146"/>
      <c r="AD236" s="146"/>
      <c r="AE236" s="146"/>
      <c r="AF236" s="146"/>
      <c r="AG236" s="146" t="s">
        <v>178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1" x14ac:dyDescent="0.2">
      <c r="A237" s="149"/>
      <c r="B237" s="150"/>
      <c r="C237" s="182" t="s">
        <v>391</v>
      </c>
      <c r="D237" s="154"/>
      <c r="E237" s="155"/>
      <c r="F237" s="151"/>
      <c r="G237" s="151"/>
      <c r="H237" s="151"/>
      <c r="I237" s="151"/>
      <c r="J237" s="151"/>
      <c r="K237" s="151"/>
      <c r="L237" s="151"/>
      <c r="M237" s="151"/>
      <c r="N237" s="151"/>
      <c r="O237" s="151"/>
      <c r="P237" s="151"/>
      <c r="Q237" s="151"/>
      <c r="R237" s="151"/>
      <c r="S237" s="151"/>
      <c r="T237" s="151"/>
      <c r="U237" s="151"/>
      <c r="V237" s="151"/>
      <c r="W237" s="151"/>
      <c r="X237" s="151"/>
      <c r="Y237" s="146"/>
      <c r="Z237" s="146"/>
      <c r="AA237" s="146"/>
      <c r="AB237" s="146"/>
      <c r="AC237" s="146"/>
      <c r="AD237" s="146"/>
      <c r="AE237" s="146"/>
      <c r="AF237" s="146"/>
      <c r="AG237" s="146" t="s">
        <v>135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1" x14ac:dyDescent="0.2">
      <c r="A238" s="149"/>
      <c r="B238" s="150"/>
      <c r="C238" s="183" t="s">
        <v>392</v>
      </c>
      <c r="D238" s="154"/>
      <c r="E238" s="155">
        <v>26.475000000000001</v>
      </c>
      <c r="F238" s="151"/>
      <c r="G238" s="151"/>
      <c r="H238" s="151"/>
      <c r="I238" s="151"/>
      <c r="J238" s="151"/>
      <c r="K238" s="151"/>
      <c r="L238" s="151"/>
      <c r="M238" s="151"/>
      <c r="N238" s="151"/>
      <c r="O238" s="151"/>
      <c r="P238" s="151"/>
      <c r="Q238" s="151"/>
      <c r="R238" s="151"/>
      <c r="S238" s="151"/>
      <c r="T238" s="151"/>
      <c r="U238" s="151"/>
      <c r="V238" s="151"/>
      <c r="W238" s="151"/>
      <c r="X238" s="151"/>
      <c r="Y238" s="146"/>
      <c r="Z238" s="146"/>
      <c r="AA238" s="146"/>
      <c r="AB238" s="146"/>
      <c r="AC238" s="146"/>
      <c r="AD238" s="146"/>
      <c r="AE238" s="146"/>
      <c r="AF238" s="146"/>
      <c r="AG238" s="146" t="s">
        <v>135</v>
      </c>
      <c r="AH238" s="146">
        <v>2</v>
      </c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1" x14ac:dyDescent="0.2">
      <c r="A239" s="149"/>
      <c r="B239" s="150"/>
      <c r="C239" s="183" t="s">
        <v>393</v>
      </c>
      <c r="D239" s="154"/>
      <c r="E239" s="155">
        <v>0.6</v>
      </c>
      <c r="F239" s="151"/>
      <c r="G239" s="151"/>
      <c r="H239" s="151"/>
      <c r="I239" s="151"/>
      <c r="J239" s="151"/>
      <c r="K239" s="151"/>
      <c r="L239" s="151"/>
      <c r="M239" s="151"/>
      <c r="N239" s="151"/>
      <c r="O239" s="151"/>
      <c r="P239" s="151"/>
      <c r="Q239" s="151"/>
      <c r="R239" s="151"/>
      <c r="S239" s="151"/>
      <c r="T239" s="151"/>
      <c r="U239" s="151"/>
      <c r="V239" s="151"/>
      <c r="W239" s="151"/>
      <c r="X239" s="151"/>
      <c r="Y239" s="146"/>
      <c r="Z239" s="146"/>
      <c r="AA239" s="146"/>
      <c r="AB239" s="146"/>
      <c r="AC239" s="146"/>
      <c r="AD239" s="146"/>
      <c r="AE239" s="146"/>
      <c r="AF239" s="146"/>
      <c r="AG239" s="146" t="s">
        <v>135</v>
      </c>
      <c r="AH239" s="146">
        <v>2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1" x14ac:dyDescent="0.2">
      <c r="A240" s="149"/>
      <c r="B240" s="150"/>
      <c r="C240" s="183" t="s">
        <v>394</v>
      </c>
      <c r="D240" s="154"/>
      <c r="E240" s="155">
        <v>-0.54</v>
      </c>
      <c r="F240" s="151"/>
      <c r="G240" s="151"/>
      <c r="H240" s="151"/>
      <c r="I240" s="151"/>
      <c r="J240" s="151"/>
      <c r="K240" s="151"/>
      <c r="L240" s="151"/>
      <c r="M240" s="151"/>
      <c r="N240" s="151"/>
      <c r="O240" s="151"/>
      <c r="P240" s="151"/>
      <c r="Q240" s="151"/>
      <c r="R240" s="151"/>
      <c r="S240" s="151"/>
      <c r="T240" s="151"/>
      <c r="U240" s="151"/>
      <c r="V240" s="151"/>
      <c r="W240" s="151"/>
      <c r="X240" s="151"/>
      <c r="Y240" s="146"/>
      <c r="Z240" s="146"/>
      <c r="AA240" s="146"/>
      <c r="AB240" s="146"/>
      <c r="AC240" s="146"/>
      <c r="AD240" s="146"/>
      <c r="AE240" s="146"/>
      <c r="AF240" s="146"/>
      <c r="AG240" s="146" t="s">
        <v>135</v>
      </c>
      <c r="AH240" s="146">
        <v>2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1" x14ac:dyDescent="0.2">
      <c r="A241" s="149"/>
      <c r="B241" s="150"/>
      <c r="C241" s="183" t="s">
        <v>395</v>
      </c>
      <c r="D241" s="154"/>
      <c r="E241" s="155">
        <v>0.54</v>
      </c>
      <c r="F241" s="151"/>
      <c r="G241" s="151"/>
      <c r="H241" s="151"/>
      <c r="I241" s="151"/>
      <c r="J241" s="151"/>
      <c r="K241" s="151"/>
      <c r="L241" s="151"/>
      <c r="M241" s="151"/>
      <c r="N241" s="151"/>
      <c r="O241" s="151"/>
      <c r="P241" s="151"/>
      <c r="Q241" s="151"/>
      <c r="R241" s="151"/>
      <c r="S241" s="151"/>
      <c r="T241" s="151"/>
      <c r="U241" s="151"/>
      <c r="V241" s="151"/>
      <c r="W241" s="151"/>
      <c r="X241" s="151"/>
      <c r="Y241" s="146"/>
      <c r="Z241" s="146"/>
      <c r="AA241" s="146"/>
      <c r="AB241" s="146"/>
      <c r="AC241" s="146"/>
      <c r="AD241" s="146"/>
      <c r="AE241" s="146"/>
      <c r="AF241" s="146"/>
      <c r="AG241" s="146" t="s">
        <v>135</v>
      </c>
      <c r="AH241" s="146">
        <v>2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1" x14ac:dyDescent="0.2">
      <c r="A242" s="149"/>
      <c r="B242" s="150"/>
      <c r="C242" s="184" t="s">
        <v>396</v>
      </c>
      <c r="D242" s="156"/>
      <c r="E242" s="157">
        <v>27.074999999999999</v>
      </c>
      <c r="F242" s="151"/>
      <c r="G242" s="151"/>
      <c r="H242" s="151"/>
      <c r="I242" s="151"/>
      <c r="J242" s="151"/>
      <c r="K242" s="151"/>
      <c r="L242" s="151"/>
      <c r="M242" s="151"/>
      <c r="N242" s="151"/>
      <c r="O242" s="151"/>
      <c r="P242" s="151"/>
      <c r="Q242" s="151"/>
      <c r="R242" s="151"/>
      <c r="S242" s="151"/>
      <c r="T242" s="151"/>
      <c r="U242" s="151"/>
      <c r="V242" s="151"/>
      <c r="W242" s="151"/>
      <c r="X242" s="151"/>
      <c r="Y242" s="146"/>
      <c r="Z242" s="146"/>
      <c r="AA242" s="146"/>
      <c r="AB242" s="146"/>
      <c r="AC242" s="146"/>
      <c r="AD242" s="146"/>
      <c r="AE242" s="146"/>
      <c r="AF242" s="146"/>
      <c r="AG242" s="146" t="s">
        <v>135</v>
      </c>
      <c r="AH242" s="146">
        <v>3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1" x14ac:dyDescent="0.2">
      <c r="A243" s="149"/>
      <c r="B243" s="150"/>
      <c r="C243" s="182" t="s">
        <v>397</v>
      </c>
      <c r="D243" s="154"/>
      <c r="E243" s="155"/>
      <c r="F243" s="151"/>
      <c r="G243" s="151"/>
      <c r="H243" s="151"/>
      <c r="I243" s="151"/>
      <c r="J243" s="151"/>
      <c r="K243" s="151"/>
      <c r="L243" s="151"/>
      <c r="M243" s="151"/>
      <c r="N243" s="151"/>
      <c r="O243" s="151"/>
      <c r="P243" s="151"/>
      <c r="Q243" s="151"/>
      <c r="R243" s="151"/>
      <c r="S243" s="151"/>
      <c r="T243" s="151"/>
      <c r="U243" s="151"/>
      <c r="V243" s="151"/>
      <c r="W243" s="151"/>
      <c r="X243" s="151"/>
      <c r="Y243" s="146"/>
      <c r="Z243" s="146"/>
      <c r="AA243" s="146"/>
      <c r="AB243" s="146"/>
      <c r="AC243" s="146"/>
      <c r="AD243" s="146"/>
      <c r="AE243" s="146"/>
      <c r="AF243" s="146"/>
      <c r="AG243" s="146" t="s">
        <v>135</v>
      </c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1" x14ac:dyDescent="0.2">
      <c r="A244" s="149"/>
      <c r="B244" s="150"/>
      <c r="C244" s="180" t="s">
        <v>398</v>
      </c>
      <c r="D244" s="152"/>
      <c r="E244" s="153">
        <v>2.7075</v>
      </c>
      <c r="F244" s="151"/>
      <c r="G244" s="151"/>
      <c r="H244" s="151"/>
      <c r="I244" s="151"/>
      <c r="J244" s="151"/>
      <c r="K244" s="151"/>
      <c r="L244" s="151"/>
      <c r="M244" s="151"/>
      <c r="N244" s="151"/>
      <c r="O244" s="151"/>
      <c r="P244" s="151"/>
      <c r="Q244" s="151"/>
      <c r="R244" s="151"/>
      <c r="S244" s="151"/>
      <c r="T244" s="151"/>
      <c r="U244" s="151"/>
      <c r="V244" s="151"/>
      <c r="W244" s="151"/>
      <c r="X244" s="151"/>
      <c r="Y244" s="146"/>
      <c r="Z244" s="146"/>
      <c r="AA244" s="146"/>
      <c r="AB244" s="146"/>
      <c r="AC244" s="146"/>
      <c r="AD244" s="146"/>
      <c r="AE244" s="146"/>
      <c r="AF244" s="146"/>
      <c r="AG244" s="146" t="s">
        <v>135</v>
      </c>
      <c r="AH244" s="146">
        <v>0</v>
      </c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1" x14ac:dyDescent="0.2">
      <c r="A245" s="165">
        <v>87</v>
      </c>
      <c r="B245" s="166" t="s">
        <v>399</v>
      </c>
      <c r="C245" s="179" t="s">
        <v>400</v>
      </c>
      <c r="D245" s="167" t="s">
        <v>142</v>
      </c>
      <c r="E245" s="168">
        <v>31.13625</v>
      </c>
      <c r="F245" s="169"/>
      <c r="G245" s="170">
        <f>ROUND(E245*F245,2)</f>
        <v>0</v>
      </c>
      <c r="H245" s="151">
        <v>450</v>
      </c>
      <c r="I245" s="151">
        <f>ROUND(E245*H245,2)</f>
        <v>14011.31</v>
      </c>
      <c r="J245" s="151">
        <v>0</v>
      </c>
      <c r="K245" s="151">
        <f>ROUND(E245*J245,2)</f>
        <v>0</v>
      </c>
      <c r="L245" s="151">
        <v>21</v>
      </c>
      <c r="M245" s="151">
        <f>G245*(1+L245/100)</f>
        <v>0</v>
      </c>
      <c r="N245" s="151">
        <v>1.78E-2</v>
      </c>
      <c r="O245" s="151">
        <f>ROUND(E245*N245,2)</f>
        <v>0.55000000000000004</v>
      </c>
      <c r="P245" s="151">
        <v>0</v>
      </c>
      <c r="Q245" s="151">
        <f>ROUND(E245*P245,2)</f>
        <v>0</v>
      </c>
      <c r="R245" s="151" t="s">
        <v>229</v>
      </c>
      <c r="S245" s="151" t="s">
        <v>131</v>
      </c>
      <c r="T245" s="151" t="s">
        <v>176</v>
      </c>
      <c r="U245" s="151">
        <v>0</v>
      </c>
      <c r="V245" s="151">
        <f>ROUND(E245*U245,2)</f>
        <v>0</v>
      </c>
      <c r="W245" s="151"/>
      <c r="X245" s="151" t="s">
        <v>177</v>
      </c>
      <c r="Y245" s="146"/>
      <c r="Z245" s="146"/>
      <c r="AA245" s="146"/>
      <c r="AB245" s="146"/>
      <c r="AC245" s="146"/>
      <c r="AD245" s="146"/>
      <c r="AE245" s="146"/>
      <c r="AF245" s="146"/>
      <c r="AG245" s="146" t="s">
        <v>178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1" x14ac:dyDescent="0.2">
      <c r="A246" s="149"/>
      <c r="B246" s="150"/>
      <c r="C246" s="182" t="s">
        <v>391</v>
      </c>
      <c r="D246" s="154"/>
      <c r="E246" s="155"/>
      <c r="F246" s="151"/>
      <c r="G246" s="151"/>
      <c r="H246" s="151"/>
      <c r="I246" s="151"/>
      <c r="J246" s="151"/>
      <c r="K246" s="151"/>
      <c r="L246" s="151"/>
      <c r="M246" s="151"/>
      <c r="N246" s="151"/>
      <c r="O246" s="151"/>
      <c r="P246" s="151"/>
      <c r="Q246" s="151"/>
      <c r="R246" s="151"/>
      <c r="S246" s="151"/>
      <c r="T246" s="151"/>
      <c r="U246" s="151"/>
      <c r="V246" s="151"/>
      <c r="W246" s="151"/>
      <c r="X246" s="151"/>
      <c r="Y246" s="146"/>
      <c r="Z246" s="146"/>
      <c r="AA246" s="146"/>
      <c r="AB246" s="146"/>
      <c r="AC246" s="146"/>
      <c r="AD246" s="146"/>
      <c r="AE246" s="146"/>
      <c r="AF246" s="146"/>
      <c r="AG246" s="146" t="s">
        <v>135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1" x14ac:dyDescent="0.2">
      <c r="A247" s="149"/>
      <c r="B247" s="150"/>
      <c r="C247" s="183" t="s">
        <v>392</v>
      </c>
      <c r="D247" s="154"/>
      <c r="E247" s="155">
        <v>26.475000000000001</v>
      </c>
      <c r="F247" s="151"/>
      <c r="G247" s="151"/>
      <c r="H247" s="151"/>
      <c r="I247" s="151"/>
      <c r="J247" s="151"/>
      <c r="K247" s="151"/>
      <c r="L247" s="151"/>
      <c r="M247" s="151"/>
      <c r="N247" s="151"/>
      <c r="O247" s="151"/>
      <c r="P247" s="151"/>
      <c r="Q247" s="151"/>
      <c r="R247" s="151"/>
      <c r="S247" s="151"/>
      <c r="T247" s="151"/>
      <c r="U247" s="151"/>
      <c r="V247" s="151"/>
      <c r="W247" s="151"/>
      <c r="X247" s="151"/>
      <c r="Y247" s="146"/>
      <c r="Z247" s="146"/>
      <c r="AA247" s="146"/>
      <c r="AB247" s="146"/>
      <c r="AC247" s="146"/>
      <c r="AD247" s="146"/>
      <c r="AE247" s="146"/>
      <c r="AF247" s="146"/>
      <c r="AG247" s="146" t="s">
        <v>135</v>
      </c>
      <c r="AH247" s="146">
        <v>2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49"/>
      <c r="B248" s="150"/>
      <c r="C248" s="183" t="s">
        <v>393</v>
      </c>
      <c r="D248" s="154"/>
      <c r="E248" s="155">
        <v>0.6</v>
      </c>
      <c r="F248" s="151"/>
      <c r="G248" s="151"/>
      <c r="H248" s="151"/>
      <c r="I248" s="151"/>
      <c r="J248" s="151"/>
      <c r="K248" s="151"/>
      <c r="L248" s="151"/>
      <c r="M248" s="151"/>
      <c r="N248" s="151"/>
      <c r="O248" s="151"/>
      <c r="P248" s="151"/>
      <c r="Q248" s="151"/>
      <c r="R248" s="151"/>
      <c r="S248" s="151"/>
      <c r="T248" s="151"/>
      <c r="U248" s="151"/>
      <c r="V248" s="151"/>
      <c r="W248" s="151"/>
      <c r="X248" s="151"/>
      <c r="Y248" s="146"/>
      <c r="Z248" s="146"/>
      <c r="AA248" s="146"/>
      <c r="AB248" s="146"/>
      <c r="AC248" s="146"/>
      <c r="AD248" s="146"/>
      <c r="AE248" s="146"/>
      <c r="AF248" s="146"/>
      <c r="AG248" s="146" t="s">
        <v>135</v>
      </c>
      <c r="AH248" s="146">
        <v>2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1" x14ac:dyDescent="0.2">
      <c r="A249" s="149"/>
      <c r="B249" s="150"/>
      <c r="C249" s="183" t="s">
        <v>394</v>
      </c>
      <c r="D249" s="154"/>
      <c r="E249" s="155">
        <v>-0.54</v>
      </c>
      <c r="F249" s="151"/>
      <c r="G249" s="151"/>
      <c r="H249" s="151"/>
      <c r="I249" s="151"/>
      <c r="J249" s="151"/>
      <c r="K249" s="151"/>
      <c r="L249" s="151"/>
      <c r="M249" s="151"/>
      <c r="N249" s="151"/>
      <c r="O249" s="151"/>
      <c r="P249" s="151"/>
      <c r="Q249" s="151"/>
      <c r="R249" s="151"/>
      <c r="S249" s="151"/>
      <c r="T249" s="151"/>
      <c r="U249" s="151"/>
      <c r="V249" s="151"/>
      <c r="W249" s="151"/>
      <c r="X249" s="151"/>
      <c r="Y249" s="146"/>
      <c r="Z249" s="146"/>
      <c r="AA249" s="146"/>
      <c r="AB249" s="146"/>
      <c r="AC249" s="146"/>
      <c r="AD249" s="146"/>
      <c r="AE249" s="146"/>
      <c r="AF249" s="146"/>
      <c r="AG249" s="146" t="s">
        <v>135</v>
      </c>
      <c r="AH249" s="146">
        <v>2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1" x14ac:dyDescent="0.2">
      <c r="A250" s="149"/>
      <c r="B250" s="150"/>
      <c r="C250" s="183" t="s">
        <v>395</v>
      </c>
      <c r="D250" s="154"/>
      <c r="E250" s="155">
        <v>0.54</v>
      </c>
      <c r="F250" s="151"/>
      <c r="G250" s="151"/>
      <c r="H250" s="151"/>
      <c r="I250" s="151"/>
      <c r="J250" s="151"/>
      <c r="K250" s="151"/>
      <c r="L250" s="151"/>
      <c r="M250" s="151"/>
      <c r="N250" s="151"/>
      <c r="O250" s="151"/>
      <c r="P250" s="151"/>
      <c r="Q250" s="151"/>
      <c r="R250" s="151"/>
      <c r="S250" s="151"/>
      <c r="T250" s="151"/>
      <c r="U250" s="151"/>
      <c r="V250" s="151"/>
      <c r="W250" s="151"/>
      <c r="X250" s="151"/>
      <c r="Y250" s="146"/>
      <c r="Z250" s="146"/>
      <c r="AA250" s="146"/>
      <c r="AB250" s="146"/>
      <c r="AC250" s="146"/>
      <c r="AD250" s="146"/>
      <c r="AE250" s="146"/>
      <c r="AF250" s="146"/>
      <c r="AG250" s="146" t="s">
        <v>135</v>
      </c>
      <c r="AH250" s="146">
        <v>2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1" x14ac:dyDescent="0.2">
      <c r="A251" s="149"/>
      <c r="B251" s="150"/>
      <c r="C251" s="184" t="s">
        <v>396</v>
      </c>
      <c r="D251" s="156"/>
      <c r="E251" s="157">
        <v>27.074999999999999</v>
      </c>
      <c r="F251" s="151"/>
      <c r="G251" s="151"/>
      <c r="H251" s="151"/>
      <c r="I251" s="151"/>
      <c r="J251" s="151"/>
      <c r="K251" s="151"/>
      <c r="L251" s="151"/>
      <c r="M251" s="151"/>
      <c r="N251" s="151"/>
      <c r="O251" s="151"/>
      <c r="P251" s="151"/>
      <c r="Q251" s="151"/>
      <c r="R251" s="151"/>
      <c r="S251" s="151"/>
      <c r="T251" s="151"/>
      <c r="U251" s="151"/>
      <c r="V251" s="151"/>
      <c r="W251" s="151"/>
      <c r="X251" s="151"/>
      <c r="Y251" s="146"/>
      <c r="Z251" s="146"/>
      <c r="AA251" s="146"/>
      <c r="AB251" s="146"/>
      <c r="AC251" s="146"/>
      <c r="AD251" s="146"/>
      <c r="AE251" s="146"/>
      <c r="AF251" s="146"/>
      <c r="AG251" s="146" t="s">
        <v>135</v>
      </c>
      <c r="AH251" s="146">
        <v>3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 x14ac:dyDescent="0.2">
      <c r="A252" s="149"/>
      <c r="B252" s="150"/>
      <c r="C252" s="182" t="s">
        <v>397</v>
      </c>
      <c r="D252" s="154"/>
      <c r="E252" s="155"/>
      <c r="F252" s="151"/>
      <c r="G252" s="151"/>
      <c r="H252" s="151"/>
      <c r="I252" s="151"/>
      <c r="J252" s="151"/>
      <c r="K252" s="151"/>
      <c r="L252" s="151"/>
      <c r="M252" s="151"/>
      <c r="N252" s="151"/>
      <c r="O252" s="151"/>
      <c r="P252" s="151"/>
      <c r="Q252" s="151"/>
      <c r="R252" s="151"/>
      <c r="S252" s="151"/>
      <c r="T252" s="151"/>
      <c r="U252" s="151"/>
      <c r="V252" s="151"/>
      <c r="W252" s="151"/>
      <c r="X252" s="151"/>
      <c r="Y252" s="146"/>
      <c r="Z252" s="146"/>
      <c r="AA252" s="146"/>
      <c r="AB252" s="146"/>
      <c r="AC252" s="146"/>
      <c r="AD252" s="146"/>
      <c r="AE252" s="146"/>
      <c r="AF252" s="146"/>
      <c r="AG252" s="146" t="s">
        <v>135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49"/>
      <c r="B253" s="150"/>
      <c r="C253" s="180" t="s">
        <v>401</v>
      </c>
      <c r="D253" s="152"/>
      <c r="E253" s="153">
        <v>31.13625</v>
      </c>
      <c r="F253" s="151"/>
      <c r="G253" s="151"/>
      <c r="H253" s="151"/>
      <c r="I253" s="151"/>
      <c r="J253" s="151"/>
      <c r="K253" s="151"/>
      <c r="L253" s="151"/>
      <c r="M253" s="151"/>
      <c r="N253" s="151"/>
      <c r="O253" s="151"/>
      <c r="P253" s="151"/>
      <c r="Q253" s="151"/>
      <c r="R253" s="151"/>
      <c r="S253" s="151"/>
      <c r="T253" s="151"/>
      <c r="U253" s="151"/>
      <c r="V253" s="151"/>
      <c r="W253" s="151"/>
      <c r="X253" s="151"/>
      <c r="Y253" s="146"/>
      <c r="Z253" s="146"/>
      <c r="AA253" s="146"/>
      <c r="AB253" s="146"/>
      <c r="AC253" s="146"/>
      <c r="AD253" s="146"/>
      <c r="AE253" s="146"/>
      <c r="AF253" s="146"/>
      <c r="AG253" s="146" t="s">
        <v>135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1" x14ac:dyDescent="0.2">
      <c r="A254" s="171">
        <v>88</v>
      </c>
      <c r="B254" s="172" t="s">
        <v>402</v>
      </c>
      <c r="C254" s="181" t="s">
        <v>403</v>
      </c>
      <c r="D254" s="173" t="s">
        <v>0</v>
      </c>
      <c r="E254" s="174">
        <v>406.79270000000002</v>
      </c>
      <c r="F254" s="175"/>
      <c r="G254" s="176">
        <f>ROUND(E254*F254,2)</f>
        <v>0</v>
      </c>
      <c r="H254" s="151">
        <v>0</v>
      </c>
      <c r="I254" s="151">
        <f>ROUND(E254*H254,2)</f>
        <v>0</v>
      </c>
      <c r="J254" s="151">
        <v>3.45</v>
      </c>
      <c r="K254" s="151">
        <f>ROUND(E254*J254,2)</f>
        <v>1403.43</v>
      </c>
      <c r="L254" s="151">
        <v>21</v>
      </c>
      <c r="M254" s="151">
        <f>G254*(1+L254/100)</f>
        <v>0</v>
      </c>
      <c r="N254" s="151">
        <v>0</v>
      </c>
      <c r="O254" s="151">
        <f>ROUND(E254*N254,2)</f>
        <v>0</v>
      </c>
      <c r="P254" s="151">
        <v>0</v>
      </c>
      <c r="Q254" s="151">
        <f>ROUND(E254*P254,2)</f>
        <v>0</v>
      </c>
      <c r="R254" s="151"/>
      <c r="S254" s="151" t="s">
        <v>131</v>
      </c>
      <c r="T254" s="151" t="s">
        <v>131</v>
      </c>
      <c r="U254" s="151">
        <v>0</v>
      </c>
      <c r="V254" s="151">
        <f>ROUND(E254*U254,2)</f>
        <v>0</v>
      </c>
      <c r="W254" s="151"/>
      <c r="X254" s="151" t="s">
        <v>311</v>
      </c>
      <c r="Y254" s="146"/>
      <c r="Z254" s="146"/>
      <c r="AA254" s="146"/>
      <c r="AB254" s="146"/>
      <c r="AC254" s="146"/>
      <c r="AD254" s="146"/>
      <c r="AE254" s="146"/>
      <c r="AF254" s="146"/>
      <c r="AG254" s="146" t="s">
        <v>312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x14ac:dyDescent="0.2">
      <c r="A255" s="159" t="s">
        <v>126</v>
      </c>
      <c r="B255" s="160" t="s">
        <v>90</v>
      </c>
      <c r="C255" s="178" t="s">
        <v>91</v>
      </c>
      <c r="D255" s="161"/>
      <c r="E255" s="162"/>
      <c r="F255" s="163"/>
      <c r="G255" s="164">
        <f>SUMIF(AG256:AG259,"&lt;&gt;NOR",G256:G259)</f>
        <v>0</v>
      </c>
      <c r="H255" s="158"/>
      <c r="I255" s="158">
        <f>SUM(I256:I259)</f>
        <v>1993.4</v>
      </c>
      <c r="J255" s="158"/>
      <c r="K255" s="158">
        <f>SUM(K256:K259)</f>
        <v>2093.46</v>
      </c>
      <c r="L255" s="158"/>
      <c r="M255" s="158">
        <f>SUM(M256:M259)</f>
        <v>0</v>
      </c>
      <c r="N255" s="158"/>
      <c r="O255" s="158">
        <f>SUM(O256:O259)</f>
        <v>0.01</v>
      </c>
      <c r="P255" s="158"/>
      <c r="Q255" s="158">
        <f>SUM(Q256:Q259)</f>
        <v>0</v>
      </c>
      <c r="R255" s="158"/>
      <c r="S255" s="158"/>
      <c r="T255" s="158"/>
      <c r="U255" s="158"/>
      <c r="V255" s="158">
        <f>SUM(V256:V259)</f>
        <v>4.7299999999999995</v>
      </c>
      <c r="W255" s="158"/>
      <c r="X255" s="158"/>
      <c r="AG255" t="s">
        <v>127</v>
      </c>
    </row>
    <row r="256" spans="1:60" outlineLevel="1" x14ac:dyDescent="0.2">
      <c r="A256" s="165">
        <v>89</v>
      </c>
      <c r="B256" s="166" t="s">
        <v>404</v>
      </c>
      <c r="C256" s="179" t="s">
        <v>405</v>
      </c>
      <c r="D256" s="167" t="s">
        <v>142</v>
      </c>
      <c r="E256" s="168">
        <v>19.545000000000002</v>
      </c>
      <c r="F256" s="169"/>
      <c r="G256" s="170">
        <f>ROUND(E256*F256,2)</f>
        <v>0</v>
      </c>
      <c r="H256" s="151">
        <v>75.72</v>
      </c>
      <c r="I256" s="151">
        <f>ROUND(E256*H256,2)</f>
        <v>1479.95</v>
      </c>
      <c r="J256" s="151">
        <v>79.78</v>
      </c>
      <c r="K256" s="151">
        <f>ROUND(E256*J256,2)</f>
        <v>1559.3</v>
      </c>
      <c r="L256" s="151">
        <v>21</v>
      </c>
      <c r="M256" s="151">
        <f>G256*(1+L256/100)</f>
        <v>0</v>
      </c>
      <c r="N256" s="151">
        <v>4.6999999999999999E-4</v>
      </c>
      <c r="O256" s="151">
        <f>ROUND(E256*N256,2)</f>
        <v>0.01</v>
      </c>
      <c r="P256" s="151">
        <v>0</v>
      </c>
      <c r="Q256" s="151">
        <f>ROUND(E256*P256,2)</f>
        <v>0</v>
      </c>
      <c r="R256" s="151"/>
      <c r="S256" s="151" t="s">
        <v>131</v>
      </c>
      <c r="T256" s="151" t="s">
        <v>131</v>
      </c>
      <c r="U256" s="151">
        <v>0.16900000000000001</v>
      </c>
      <c r="V256" s="151">
        <f>ROUND(E256*U256,2)</f>
        <v>3.3</v>
      </c>
      <c r="W256" s="151"/>
      <c r="X256" s="151" t="s">
        <v>132</v>
      </c>
      <c r="Y256" s="146"/>
      <c r="Z256" s="146"/>
      <c r="AA256" s="146"/>
      <c r="AB256" s="146"/>
      <c r="AC256" s="146"/>
      <c r="AD256" s="146"/>
      <c r="AE256" s="146"/>
      <c r="AF256" s="146"/>
      <c r="AG256" s="146" t="s">
        <v>133</v>
      </c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1" x14ac:dyDescent="0.2">
      <c r="A257" s="149"/>
      <c r="B257" s="150"/>
      <c r="C257" s="180" t="s">
        <v>406</v>
      </c>
      <c r="D257" s="152"/>
      <c r="E257" s="153">
        <v>19.545000000000002</v>
      </c>
      <c r="F257" s="151"/>
      <c r="G257" s="151"/>
      <c r="H257" s="151"/>
      <c r="I257" s="151"/>
      <c r="J257" s="151"/>
      <c r="K257" s="151"/>
      <c r="L257" s="151"/>
      <c r="M257" s="151"/>
      <c r="N257" s="151"/>
      <c r="O257" s="151"/>
      <c r="P257" s="151"/>
      <c r="Q257" s="151"/>
      <c r="R257" s="151"/>
      <c r="S257" s="151"/>
      <c r="T257" s="151"/>
      <c r="U257" s="151"/>
      <c r="V257" s="151"/>
      <c r="W257" s="151"/>
      <c r="X257" s="151"/>
      <c r="Y257" s="146"/>
      <c r="Z257" s="146"/>
      <c r="AA257" s="146"/>
      <c r="AB257" s="146"/>
      <c r="AC257" s="146"/>
      <c r="AD257" s="146"/>
      <c r="AE257" s="146"/>
      <c r="AF257" s="146"/>
      <c r="AG257" s="146" t="s">
        <v>135</v>
      </c>
      <c r="AH257" s="146">
        <v>0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1" x14ac:dyDescent="0.2">
      <c r="A258" s="165">
        <v>90</v>
      </c>
      <c r="B258" s="166" t="s">
        <v>407</v>
      </c>
      <c r="C258" s="179" t="s">
        <v>408</v>
      </c>
      <c r="D258" s="167" t="s">
        <v>142</v>
      </c>
      <c r="E258" s="168">
        <v>19.545000000000002</v>
      </c>
      <c r="F258" s="169"/>
      <c r="G258" s="170">
        <f>ROUND(E258*F258,2)</f>
        <v>0</v>
      </c>
      <c r="H258" s="151">
        <v>26.27</v>
      </c>
      <c r="I258" s="151">
        <f>ROUND(E258*H258,2)</f>
        <v>513.45000000000005</v>
      </c>
      <c r="J258" s="151">
        <v>27.33</v>
      </c>
      <c r="K258" s="151">
        <f>ROUND(E258*J258,2)</f>
        <v>534.16</v>
      </c>
      <c r="L258" s="151">
        <v>21</v>
      </c>
      <c r="M258" s="151">
        <f>G258*(1+L258/100)</f>
        <v>0</v>
      </c>
      <c r="N258" s="151">
        <v>1.9000000000000001E-4</v>
      </c>
      <c r="O258" s="151">
        <f>ROUND(E258*N258,2)</f>
        <v>0</v>
      </c>
      <c r="P258" s="151">
        <v>0</v>
      </c>
      <c r="Q258" s="151">
        <f>ROUND(E258*P258,2)</f>
        <v>0</v>
      </c>
      <c r="R258" s="151"/>
      <c r="S258" s="151" t="s">
        <v>131</v>
      </c>
      <c r="T258" s="151" t="s">
        <v>131</v>
      </c>
      <c r="U258" s="151">
        <v>7.2999999999999995E-2</v>
      </c>
      <c r="V258" s="151">
        <f>ROUND(E258*U258,2)</f>
        <v>1.43</v>
      </c>
      <c r="W258" s="151"/>
      <c r="X258" s="151" t="s">
        <v>132</v>
      </c>
      <c r="Y258" s="146"/>
      <c r="Z258" s="146"/>
      <c r="AA258" s="146"/>
      <c r="AB258" s="146"/>
      <c r="AC258" s="146"/>
      <c r="AD258" s="146"/>
      <c r="AE258" s="146"/>
      <c r="AF258" s="146"/>
      <c r="AG258" s="146" t="s">
        <v>133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1" x14ac:dyDescent="0.2">
      <c r="A259" s="149"/>
      <c r="B259" s="150"/>
      <c r="C259" s="180" t="s">
        <v>406</v>
      </c>
      <c r="D259" s="152"/>
      <c r="E259" s="153">
        <v>19.545000000000002</v>
      </c>
      <c r="F259" s="151"/>
      <c r="G259" s="151"/>
      <c r="H259" s="151"/>
      <c r="I259" s="151"/>
      <c r="J259" s="151"/>
      <c r="K259" s="151"/>
      <c r="L259" s="151"/>
      <c r="M259" s="151"/>
      <c r="N259" s="151"/>
      <c r="O259" s="151"/>
      <c r="P259" s="151"/>
      <c r="Q259" s="151"/>
      <c r="R259" s="151"/>
      <c r="S259" s="151"/>
      <c r="T259" s="151"/>
      <c r="U259" s="151"/>
      <c r="V259" s="151"/>
      <c r="W259" s="151"/>
      <c r="X259" s="151"/>
      <c r="Y259" s="146"/>
      <c r="Z259" s="146"/>
      <c r="AA259" s="146"/>
      <c r="AB259" s="146"/>
      <c r="AC259" s="146"/>
      <c r="AD259" s="146"/>
      <c r="AE259" s="146"/>
      <c r="AF259" s="146"/>
      <c r="AG259" s="146" t="s">
        <v>135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x14ac:dyDescent="0.2">
      <c r="A260" s="159" t="s">
        <v>126</v>
      </c>
      <c r="B260" s="160" t="s">
        <v>92</v>
      </c>
      <c r="C260" s="178" t="s">
        <v>93</v>
      </c>
      <c r="D260" s="161"/>
      <c r="E260" s="162"/>
      <c r="F260" s="163"/>
      <c r="G260" s="164">
        <f>SUMIF(AG261:AG274,"&lt;&gt;NOR",G261:G274)</f>
        <v>0</v>
      </c>
      <c r="H260" s="158"/>
      <c r="I260" s="158">
        <f>SUM(I261:I274)</f>
        <v>7983.08</v>
      </c>
      <c r="J260" s="158"/>
      <c r="K260" s="158">
        <f>SUM(K261:K274)</f>
        <v>8018.2999999999993</v>
      </c>
      <c r="L260" s="158"/>
      <c r="M260" s="158">
        <f>SUM(M261:M274)</f>
        <v>0</v>
      </c>
      <c r="N260" s="158"/>
      <c r="O260" s="158">
        <f>SUM(O261:O274)</f>
        <v>0.09</v>
      </c>
      <c r="P260" s="158"/>
      <c r="Q260" s="158">
        <f>SUM(Q261:Q274)</f>
        <v>0</v>
      </c>
      <c r="R260" s="158"/>
      <c r="S260" s="158"/>
      <c r="T260" s="158"/>
      <c r="U260" s="158"/>
      <c r="V260" s="158">
        <f>SUM(V261:V274)</f>
        <v>16.91</v>
      </c>
      <c r="W260" s="158"/>
      <c r="X260" s="158"/>
      <c r="AG260" t="s">
        <v>127</v>
      </c>
    </row>
    <row r="261" spans="1:60" outlineLevel="1" x14ac:dyDescent="0.2">
      <c r="A261" s="165">
        <v>91</v>
      </c>
      <c r="B261" s="166" t="s">
        <v>409</v>
      </c>
      <c r="C261" s="179" t="s">
        <v>410</v>
      </c>
      <c r="D261" s="167" t="s">
        <v>142</v>
      </c>
      <c r="E261" s="168">
        <v>125.797</v>
      </c>
      <c r="F261" s="169"/>
      <c r="G261" s="170">
        <f>ROUND(E261*F261,2)</f>
        <v>0</v>
      </c>
      <c r="H261" s="151">
        <v>10.8</v>
      </c>
      <c r="I261" s="151">
        <f>ROUND(E261*H261,2)</f>
        <v>1358.61</v>
      </c>
      <c r="J261" s="151">
        <v>15.4</v>
      </c>
      <c r="K261" s="151">
        <f>ROUND(E261*J261,2)</f>
        <v>1937.27</v>
      </c>
      <c r="L261" s="151">
        <v>21</v>
      </c>
      <c r="M261" s="151">
        <f>G261*(1+L261/100)</f>
        <v>0</v>
      </c>
      <c r="N261" s="151">
        <v>2.0000000000000001E-4</v>
      </c>
      <c r="O261" s="151">
        <f>ROUND(E261*N261,2)</f>
        <v>0.03</v>
      </c>
      <c r="P261" s="151">
        <v>0</v>
      </c>
      <c r="Q261" s="151">
        <f>ROUND(E261*P261,2)</f>
        <v>0</v>
      </c>
      <c r="R261" s="151"/>
      <c r="S261" s="151" t="s">
        <v>131</v>
      </c>
      <c r="T261" s="151" t="s">
        <v>131</v>
      </c>
      <c r="U261" s="151">
        <v>3.2480000000000002E-2</v>
      </c>
      <c r="V261" s="151">
        <f>ROUND(E261*U261,2)</f>
        <v>4.09</v>
      </c>
      <c r="W261" s="151"/>
      <c r="X261" s="151" t="s">
        <v>132</v>
      </c>
      <c r="Y261" s="146"/>
      <c r="Z261" s="146"/>
      <c r="AA261" s="146"/>
      <c r="AB261" s="146"/>
      <c r="AC261" s="146"/>
      <c r="AD261" s="146"/>
      <c r="AE261" s="146"/>
      <c r="AF261" s="146"/>
      <c r="AG261" s="146" t="s">
        <v>133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ht="33.75" outlineLevel="1" x14ac:dyDescent="0.2">
      <c r="A262" s="149"/>
      <c r="B262" s="150"/>
      <c r="C262" s="180" t="s">
        <v>191</v>
      </c>
      <c r="D262" s="152"/>
      <c r="E262" s="153">
        <v>57.805999999999997</v>
      </c>
      <c r="F262" s="151"/>
      <c r="G262" s="151"/>
      <c r="H262" s="151"/>
      <c r="I262" s="151"/>
      <c r="J262" s="151"/>
      <c r="K262" s="151"/>
      <c r="L262" s="151"/>
      <c r="M262" s="151"/>
      <c r="N262" s="151"/>
      <c r="O262" s="151"/>
      <c r="P262" s="151"/>
      <c r="Q262" s="151"/>
      <c r="R262" s="151"/>
      <c r="S262" s="151"/>
      <c r="T262" s="151"/>
      <c r="U262" s="151"/>
      <c r="V262" s="151"/>
      <c r="W262" s="151"/>
      <c r="X262" s="151"/>
      <c r="Y262" s="146"/>
      <c r="Z262" s="146"/>
      <c r="AA262" s="146"/>
      <c r="AB262" s="146"/>
      <c r="AC262" s="146"/>
      <c r="AD262" s="146"/>
      <c r="AE262" s="146"/>
      <c r="AF262" s="146"/>
      <c r="AG262" s="146" t="s">
        <v>135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ht="22.5" outlineLevel="1" x14ac:dyDescent="0.2">
      <c r="A263" s="149"/>
      <c r="B263" s="150"/>
      <c r="C263" s="180" t="s">
        <v>192</v>
      </c>
      <c r="D263" s="152"/>
      <c r="E263" s="153">
        <v>42.735999999999997</v>
      </c>
      <c r="F263" s="151"/>
      <c r="G263" s="151"/>
      <c r="H263" s="151"/>
      <c r="I263" s="151"/>
      <c r="J263" s="151"/>
      <c r="K263" s="151"/>
      <c r="L263" s="151"/>
      <c r="M263" s="151"/>
      <c r="N263" s="151"/>
      <c r="O263" s="151"/>
      <c r="P263" s="151"/>
      <c r="Q263" s="151"/>
      <c r="R263" s="151"/>
      <c r="S263" s="151"/>
      <c r="T263" s="151"/>
      <c r="U263" s="151"/>
      <c r="V263" s="151"/>
      <c r="W263" s="151"/>
      <c r="X263" s="151"/>
      <c r="Y263" s="146"/>
      <c r="Z263" s="146"/>
      <c r="AA263" s="146"/>
      <c r="AB263" s="146"/>
      <c r="AC263" s="146"/>
      <c r="AD263" s="146"/>
      <c r="AE263" s="146"/>
      <c r="AF263" s="146"/>
      <c r="AG263" s="146" t="s">
        <v>135</v>
      </c>
      <c r="AH263" s="146">
        <v>0</v>
      </c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1" x14ac:dyDescent="0.2">
      <c r="A264" s="149"/>
      <c r="B264" s="150"/>
      <c r="C264" s="180" t="s">
        <v>188</v>
      </c>
      <c r="D264" s="152"/>
      <c r="E264" s="153">
        <v>8</v>
      </c>
      <c r="F264" s="151"/>
      <c r="G264" s="151"/>
      <c r="H264" s="151"/>
      <c r="I264" s="151"/>
      <c r="J264" s="151"/>
      <c r="K264" s="151"/>
      <c r="L264" s="151"/>
      <c r="M264" s="151"/>
      <c r="N264" s="151"/>
      <c r="O264" s="151"/>
      <c r="P264" s="151"/>
      <c r="Q264" s="151"/>
      <c r="R264" s="151"/>
      <c r="S264" s="151"/>
      <c r="T264" s="151"/>
      <c r="U264" s="151"/>
      <c r="V264" s="151"/>
      <c r="W264" s="151"/>
      <c r="X264" s="151"/>
      <c r="Y264" s="146"/>
      <c r="Z264" s="146"/>
      <c r="AA264" s="146"/>
      <c r="AB264" s="146"/>
      <c r="AC264" s="146"/>
      <c r="AD264" s="146"/>
      <c r="AE264" s="146"/>
      <c r="AF264" s="146"/>
      <c r="AG264" s="146" t="s">
        <v>135</v>
      </c>
      <c r="AH264" s="146">
        <v>0</v>
      </c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1" x14ac:dyDescent="0.2">
      <c r="A265" s="149"/>
      <c r="B265" s="150"/>
      <c r="C265" s="180" t="s">
        <v>184</v>
      </c>
      <c r="D265" s="152"/>
      <c r="E265" s="153">
        <v>26.4</v>
      </c>
      <c r="F265" s="151"/>
      <c r="G265" s="151"/>
      <c r="H265" s="151"/>
      <c r="I265" s="151"/>
      <c r="J265" s="151"/>
      <c r="K265" s="151"/>
      <c r="L265" s="151"/>
      <c r="M265" s="151"/>
      <c r="N265" s="151"/>
      <c r="O265" s="151"/>
      <c r="P265" s="151"/>
      <c r="Q265" s="151"/>
      <c r="R265" s="151"/>
      <c r="S265" s="151"/>
      <c r="T265" s="151"/>
      <c r="U265" s="151"/>
      <c r="V265" s="151"/>
      <c r="W265" s="151"/>
      <c r="X265" s="151"/>
      <c r="Y265" s="146"/>
      <c r="Z265" s="146"/>
      <c r="AA265" s="146"/>
      <c r="AB265" s="146"/>
      <c r="AC265" s="146"/>
      <c r="AD265" s="146"/>
      <c r="AE265" s="146"/>
      <c r="AF265" s="146"/>
      <c r="AG265" s="146" t="s">
        <v>135</v>
      </c>
      <c r="AH265" s="146">
        <v>0</v>
      </c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 x14ac:dyDescent="0.2">
      <c r="A266" s="149"/>
      <c r="B266" s="150"/>
      <c r="C266" s="180" t="s">
        <v>185</v>
      </c>
      <c r="D266" s="152"/>
      <c r="E266" s="153">
        <v>10.4</v>
      </c>
      <c r="F266" s="151"/>
      <c r="G266" s="151"/>
      <c r="H266" s="151"/>
      <c r="I266" s="151"/>
      <c r="J266" s="151"/>
      <c r="K266" s="151"/>
      <c r="L266" s="151"/>
      <c r="M266" s="151"/>
      <c r="N266" s="151"/>
      <c r="O266" s="151"/>
      <c r="P266" s="151"/>
      <c r="Q266" s="151"/>
      <c r="R266" s="151"/>
      <c r="S266" s="151"/>
      <c r="T266" s="151"/>
      <c r="U266" s="151"/>
      <c r="V266" s="151"/>
      <c r="W266" s="151"/>
      <c r="X266" s="151"/>
      <c r="Y266" s="146"/>
      <c r="Z266" s="146"/>
      <c r="AA266" s="146"/>
      <c r="AB266" s="146"/>
      <c r="AC266" s="146"/>
      <c r="AD266" s="146"/>
      <c r="AE266" s="146"/>
      <c r="AF266" s="146"/>
      <c r="AG266" s="146" t="s">
        <v>135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1" x14ac:dyDescent="0.2">
      <c r="A267" s="149"/>
      <c r="B267" s="150"/>
      <c r="C267" s="180" t="s">
        <v>411</v>
      </c>
      <c r="D267" s="152"/>
      <c r="E267" s="153">
        <v>-19.545000000000002</v>
      </c>
      <c r="F267" s="151"/>
      <c r="G267" s="151"/>
      <c r="H267" s="151"/>
      <c r="I267" s="151"/>
      <c r="J267" s="151"/>
      <c r="K267" s="151"/>
      <c r="L267" s="151"/>
      <c r="M267" s="151"/>
      <c r="N267" s="151"/>
      <c r="O267" s="151"/>
      <c r="P267" s="151"/>
      <c r="Q267" s="151"/>
      <c r="R267" s="151"/>
      <c r="S267" s="151"/>
      <c r="T267" s="151"/>
      <c r="U267" s="151"/>
      <c r="V267" s="151"/>
      <c r="W267" s="151"/>
      <c r="X267" s="151"/>
      <c r="Y267" s="146"/>
      <c r="Z267" s="146"/>
      <c r="AA267" s="146"/>
      <c r="AB267" s="146"/>
      <c r="AC267" s="146"/>
      <c r="AD267" s="146"/>
      <c r="AE267" s="146"/>
      <c r="AF267" s="146"/>
      <c r="AG267" s="146" t="s">
        <v>135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1" x14ac:dyDescent="0.2">
      <c r="A268" s="165">
        <v>92</v>
      </c>
      <c r="B268" s="166" t="s">
        <v>412</v>
      </c>
      <c r="C268" s="179" t="s">
        <v>413</v>
      </c>
      <c r="D268" s="167" t="s">
        <v>142</v>
      </c>
      <c r="E268" s="168">
        <v>125.797</v>
      </c>
      <c r="F268" s="169"/>
      <c r="G268" s="170">
        <f>ROUND(E268*F268,2)</f>
        <v>0</v>
      </c>
      <c r="H268" s="151">
        <v>52.66</v>
      </c>
      <c r="I268" s="151">
        <f>ROUND(E268*H268,2)</f>
        <v>6624.47</v>
      </c>
      <c r="J268" s="151">
        <v>48.34</v>
      </c>
      <c r="K268" s="151">
        <f>ROUND(E268*J268,2)</f>
        <v>6081.03</v>
      </c>
      <c r="L268" s="151">
        <v>21</v>
      </c>
      <c r="M268" s="151">
        <f>G268*(1+L268/100)</f>
        <v>0</v>
      </c>
      <c r="N268" s="151">
        <v>4.8999999999999998E-4</v>
      </c>
      <c r="O268" s="151">
        <f>ROUND(E268*N268,2)</f>
        <v>0.06</v>
      </c>
      <c r="P268" s="151">
        <v>0</v>
      </c>
      <c r="Q268" s="151">
        <f>ROUND(E268*P268,2)</f>
        <v>0</v>
      </c>
      <c r="R268" s="151"/>
      <c r="S268" s="151" t="s">
        <v>131</v>
      </c>
      <c r="T268" s="151" t="s">
        <v>131</v>
      </c>
      <c r="U268" s="151">
        <v>0.10191</v>
      </c>
      <c r="V268" s="151">
        <f>ROUND(E268*U268,2)</f>
        <v>12.82</v>
      </c>
      <c r="W268" s="151"/>
      <c r="X268" s="151" t="s">
        <v>132</v>
      </c>
      <c r="Y268" s="146"/>
      <c r="Z268" s="146"/>
      <c r="AA268" s="146"/>
      <c r="AB268" s="146"/>
      <c r="AC268" s="146"/>
      <c r="AD268" s="146"/>
      <c r="AE268" s="146"/>
      <c r="AF268" s="146"/>
      <c r="AG268" s="146" t="s">
        <v>133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ht="33.75" outlineLevel="1" x14ac:dyDescent="0.2">
      <c r="A269" s="149"/>
      <c r="B269" s="150"/>
      <c r="C269" s="180" t="s">
        <v>191</v>
      </c>
      <c r="D269" s="152"/>
      <c r="E269" s="153">
        <v>57.805999999999997</v>
      </c>
      <c r="F269" s="151"/>
      <c r="G269" s="151"/>
      <c r="H269" s="151"/>
      <c r="I269" s="151"/>
      <c r="J269" s="151"/>
      <c r="K269" s="151"/>
      <c r="L269" s="151"/>
      <c r="M269" s="151"/>
      <c r="N269" s="151"/>
      <c r="O269" s="151"/>
      <c r="P269" s="151"/>
      <c r="Q269" s="151"/>
      <c r="R269" s="151"/>
      <c r="S269" s="151"/>
      <c r="T269" s="151"/>
      <c r="U269" s="151"/>
      <c r="V269" s="151"/>
      <c r="W269" s="151"/>
      <c r="X269" s="151"/>
      <c r="Y269" s="146"/>
      <c r="Z269" s="146"/>
      <c r="AA269" s="146"/>
      <c r="AB269" s="146"/>
      <c r="AC269" s="146"/>
      <c r="AD269" s="146"/>
      <c r="AE269" s="146"/>
      <c r="AF269" s="146"/>
      <c r="AG269" s="146" t="s">
        <v>135</v>
      </c>
      <c r="AH269" s="146">
        <v>0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ht="22.5" outlineLevel="1" x14ac:dyDescent="0.2">
      <c r="A270" s="149"/>
      <c r="B270" s="150"/>
      <c r="C270" s="180" t="s">
        <v>192</v>
      </c>
      <c r="D270" s="152"/>
      <c r="E270" s="153">
        <v>42.735999999999997</v>
      </c>
      <c r="F270" s="151"/>
      <c r="G270" s="151"/>
      <c r="H270" s="151"/>
      <c r="I270" s="151"/>
      <c r="J270" s="151"/>
      <c r="K270" s="151"/>
      <c r="L270" s="151"/>
      <c r="M270" s="151"/>
      <c r="N270" s="151"/>
      <c r="O270" s="151"/>
      <c r="P270" s="151"/>
      <c r="Q270" s="151"/>
      <c r="R270" s="151"/>
      <c r="S270" s="151"/>
      <c r="T270" s="151"/>
      <c r="U270" s="151"/>
      <c r="V270" s="151"/>
      <c r="W270" s="151"/>
      <c r="X270" s="151"/>
      <c r="Y270" s="146"/>
      <c r="Z270" s="146"/>
      <c r="AA270" s="146"/>
      <c r="AB270" s="146"/>
      <c r="AC270" s="146"/>
      <c r="AD270" s="146"/>
      <c r="AE270" s="146"/>
      <c r="AF270" s="146"/>
      <c r="AG270" s="146" t="s">
        <v>135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1" x14ac:dyDescent="0.2">
      <c r="A271" s="149"/>
      <c r="B271" s="150"/>
      <c r="C271" s="180" t="s">
        <v>188</v>
      </c>
      <c r="D271" s="152"/>
      <c r="E271" s="153">
        <v>8</v>
      </c>
      <c r="F271" s="151"/>
      <c r="G271" s="151"/>
      <c r="H271" s="151"/>
      <c r="I271" s="151"/>
      <c r="J271" s="151"/>
      <c r="K271" s="151"/>
      <c r="L271" s="151"/>
      <c r="M271" s="151"/>
      <c r="N271" s="151"/>
      <c r="O271" s="151"/>
      <c r="P271" s="151"/>
      <c r="Q271" s="151"/>
      <c r="R271" s="151"/>
      <c r="S271" s="151"/>
      <c r="T271" s="151"/>
      <c r="U271" s="151"/>
      <c r="V271" s="151"/>
      <c r="W271" s="151"/>
      <c r="X271" s="151"/>
      <c r="Y271" s="146"/>
      <c r="Z271" s="146"/>
      <c r="AA271" s="146"/>
      <c r="AB271" s="146"/>
      <c r="AC271" s="146"/>
      <c r="AD271" s="146"/>
      <c r="AE271" s="146"/>
      <c r="AF271" s="146"/>
      <c r="AG271" s="146" t="s">
        <v>135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1" x14ac:dyDescent="0.2">
      <c r="A272" s="149"/>
      <c r="B272" s="150"/>
      <c r="C272" s="180" t="s">
        <v>184</v>
      </c>
      <c r="D272" s="152"/>
      <c r="E272" s="153">
        <v>26.4</v>
      </c>
      <c r="F272" s="151"/>
      <c r="G272" s="151"/>
      <c r="H272" s="151"/>
      <c r="I272" s="151"/>
      <c r="J272" s="151"/>
      <c r="K272" s="151"/>
      <c r="L272" s="151"/>
      <c r="M272" s="151"/>
      <c r="N272" s="151"/>
      <c r="O272" s="151"/>
      <c r="P272" s="151"/>
      <c r="Q272" s="151"/>
      <c r="R272" s="151"/>
      <c r="S272" s="151"/>
      <c r="T272" s="151"/>
      <c r="U272" s="151"/>
      <c r="V272" s="151"/>
      <c r="W272" s="151"/>
      <c r="X272" s="151"/>
      <c r="Y272" s="146"/>
      <c r="Z272" s="146"/>
      <c r="AA272" s="146"/>
      <c r="AB272" s="146"/>
      <c r="AC272" s="146"/>
      <c r="AD272" s="146"/>
      <c r="AE272" s="146"/>
      <c r="AF272" s="146"/>
      <c r="AG272" s="146" t="s">
        <v>135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1" x14ac:dyDescent="0.2">
      <c r="A273" s="149"/>
      <c r="B273" s="150"/>
      <c r="C273" s="180" t="s">
        <v>185</v>
      </c>
      <c r="D273" s="152"/>
      <c r="E273" s="153">
        <v>10.4</v>
      </c>
      <c r="F273" s="151"/>
      <c r="G273" s="151"/>
      <c r="H273" s="151"/>
      <c r="I273" s="151"/>
      <c r="J273" s="151"/>
      <c r="K273" s="151"/>
      <c r="L273" s="151"/>
      <c r="M273" s="151"/>
      <c r="N273" s="151"/>
      <c r="O273" s="151"/>
      <c r="P273" s="151"/>
      <c r="Q273" s="151"/>
      <c r="R273" s="151"/>
      <c r="S273" s="151"/>
      <c r="T273" s="151"/>
      <c r="U273" s="151"/>
      <c r="V273" s="151"/>
      <c r="W273" s="151"/>
      <c r="X273" s="151"/>
      <c r="Y273" s="146"/>
      <c r="Z273" s="146"/>
      <c r="AA273" s="146"/>
      <c r="AB273" s="146"/>
      <c r="AC273" s="146"/>
      <c r="AD273" s="146"/>
      <c r="AE273" s="146"/>
      <c r="AF273" s="146"/>
      <c r="AG273" s="146" t="s">
        <v>135</v>
      </c>
      <c r="AH273" s="146">
        <v>0</v>
      </c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49"/>
      <c r="B274" s="150"/>
      <c r="C274" s="180" t="s">
        <v>411</v>
      </c>
      <c r="D274" s="152"/>
      <c r="E274" s="153">
        <v>-19.545000000000002</v>
      </c>
      <c r="F274" s="151"/>
      <c r="G274" s="151"/>
      <c r="H274" s="151"/>
      <c r="I274" s="151"/>
      <c r="J274" s="151"/>
      <c r="K274" s="151"/>
      <c r="L274" s="151"/>
      <c r="M274" s="151"/>
      <c r="N274" s="151"/>
      <c r="O274" s="151"/>
      <c r="P274" s="151"/>
      <c r="Q274" s="151"/>
      <c r="R274" s="151"/>
      <c r="S274" s="151"/>
      <c r="T274" s="151"/>
      <c r="U274" s="151"/>
      <c r="V274" s="151"/>
      <c r="W274" s="151"/>
      <c r="X274" s="151"/>
      <c r="Y274" s="146"/>
      <c r="Z274" s="146"/>
      <c r="AA274" s="146"/>
      <c r="AB274" s="146"/>
      <c r="AC274" s="146"/>
      <c r="AD274" s="146"/>
      <c r="AE274" s="146"/>
      <c r="AF274" s="146"/>
      <c r="AG274" s="146" t="s">
        <v>135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x14ac:dyDescent="0.2">
      <c r="A275" s="159" t="s">
        <v>126</v>
      </c>
      <c r="B275" s="160" t="s">
        <v>94</v>
      </c>
      <c r="C275" s="178" t="s">
        <v>95</v>
      </c>
      <c r="D275" s="161"/>
      <c r="E275" s="162"/>
      <c r="F275" s="163"/>
      <c r="G275" s="164">
        <f>SUMIF(AG276:AG278,"&lt;&gt;NOR",G276:G278)</f>
        <v>0</v>
      </c>
      <c r="H275" s="158"/>
      <c r="I275" s="158">
        <f>SUM(I276:I278)</f>
        <v>0</v>
      </c>
      <c r="J275" s="158"/>
      <c r="K275" s="158">
        <f>SUM(K276:K278)</f>
        <v>128161.44</v>
      </c>
      <c r="L275" s="158"/>
      <c r="M275" s="158">
        <f>SUM(M276:M278)</f>
        <v>0</v>
      </c>
      <c r="N275" s="158"/>
      <c r="O275" s="158">
        <f>SUM(O276:O278)</f>
        <v>0</v>
      </c>
      <c r="P275" s="158"/>
      <c r="Q275" s="158">
        <f>SUM(Q276:Q278)</f>
        <v>0</v>
      </c>
      <c r="R275" s="158"/>
      <c r="S275" s="158"/>
      <c r="T275" s="158"/>
      <c r="U275" s="158"/>
      <c r="V275" s="158">
        <f>SUM(V276:V278)</f>
        <v>0</v>
      </c>
      <c r="W275" s="158"/>
      <c r="X275" s="158"/>
      <c r="AG275" t="s">
        <v>127</v>
      </c>
    </row>
    <row r="276" spans="1:60" ht="22.5" outlineLevel="1" x14ac:dyDescent="0.2">
      <c r="A276" s="165">
        <v>93</v>
      </c>
      <c r="B276" s="166" t="s">
        <v>414</v>
      </c>
      <c r="C276" s="179" t="s">
        <v>415</v>
      </c>
      <c r="D276" s="167" t="s">
        <v>228</v>
      </c>
      <c r="E276" s="168">
        <v>1068.0119999999999</v>
      </c>
      <c r="F276" s="169"/>
      <c r="G276" s="170">
        <f>ROUND(E276*F276,2)</f>
        <v>0</v>
      </c>
      <c r="H276" s="151">
        <v>0</v>
      </c>
      <c r="I276" s="151">
        <f>ROUND(E276*H276,2)</f>
        <v>0</v>
      </c>
      <c r="J276" s="151">
        <v>120</v>
      </c>
      <c r="K276" s="151">
        <f>ROUND(E276*J276,2)</f>
        <v>128161.44</v>
      </c>
      <c r="L276" s="151">
        <v>21</v>
      </c>
      <c r="M276" s="151">
        <f>G276*(1+L276/100)</f>
        <v>0</v>
      </c>
      <c r="N276" s="151">
        <v>0</v>
      </c>
      <c r="O276" s="151">
        <f>ROUND(E276*N276,2)</f>
        <v>0</v>
      </c>
      <c r="P276" s="151">
        <v>0</v>
      </c>
      <c r="Q276" s="151">
        <f>ROUND(E276*P276,2)</f>
        <v>0</v>
      </c>
      <c r="R276" s="151"/>
      <c r="S276" s="151" t="s">
        <v>175</v>
      </c>
      <c r="T276" s="151" t="s">
        <v>176</v>
      </c>
      <c r="U276" s="151">
        <v>0</v>
      </c>
      <c r="V276" s="151">
        <f>ROUND(E276*U276,2)</f>
        <v>0</v>
      </c>
      <c r="W276" s="151"/>
      <c r="X276" s="151" t="s">
        <v>132</v>
      </c>
      <c r="Y276" s="146"/>
      <c r="Z276" s="146"/>
      <c r="AA276" s="146"/>
      <c r="AB276" s="146"/>
      <c r="AC276" s="146"/>
      <c r="AD276" s="146"/>
      <c r="AE276" s="146"/>
      <c r="AF276" s="146"/>
      <c r="AG276" s="146" t="s">
        <v>133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1" x14ac:dyDescent="0.2">
      <c r="A277" s="149"/>
      <c r="B277" s="150"/>
      <c r="C277" s="180" t="s">
        <v>416</v>
      </c>
      <c r="D277" s="152"/>
      <c r="E277" s="153">
        <v>904.13400000000001</v>
      </c>
      <c r="F277" s="151"/>
      <c r="G277" s="151"/>
      <c r="H277" s="151"/>
      <c r="I277" s="151"/>
      <c r="J277" s="151"/>
      <c r="K277" s="151"/>
      <c r="L277" s="151"/>
      <c r="M277" s="151"/>
      <c r="N277" s="151"/>
      <c r="O277" s="151"/>
      <c r="P277" s="151"/>
      <c r="Q277" s="151"/>
      <c r="R277" s="151"/>
      <c r="S277" s="151"/>
      <c r="T277" s="151"/>
      <c r="U277" s="151"/>
      <c r="V277" s="151"/>
      <c r="W277" s="151"/>
      <c r="X277" s="151"/>
      <c r="Y277" s="146"/>
      <c r="Z277" s="146"/>
      <c r="AA277" s="146"/>
      <c r="AB277" s="146"/>
      <c r="AC277" s="146"/>
      <c r="AD277" s="146"/>
      <c r="AE277" s="146"/>
      <c r="AF277" s="146"/>
      <c r="AG277" s="146" t="s">
        <v>135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49"/>
      <c r="B278" s="150"/>
      <c r="C278" s="180" t="s">
        <v>417</v>
      </c>
      <c r="D278" s="152"/>
      <c r="E278" s="153">
        <v>163.87799999999999</v>
      </c>
      <c r="F278" s="151"/>
      <c r="G278" s="151"/>
      <c r="H278" s="151"/>
      <c r="I278" s="151"/>
      <c r="J278" s="151"/>
      <c r="K278" s="151"/>
      <c r="L278" s="151"/>
      <c r="M278" s="151"/>
      <c r="N278" s="151"/>
      <c r="O278" s="151"/>
      <c r="P278" s="151"/>
      <c r="Q278" s="151"/>
      <c r="R278" s="151"/>
      <c r="S278" s="151"/>
      <c r="T278" s="151"/>
      <c r="U278" s="151"/>
      <c r="V278" s="151"/>
      <c r="W278" s="151"/>
      <c r="X278" s="151"/>
      <c r="Y278" s="146"/>
      <c r="Z278" s="146"/>
      <c r="AA278" s="146"/>
      <c r="AB278" s="146"/>
      <c r="AC278" s="146"/>
      <c r="AD278" s="146"/>
      <c r="AE278" s="146"/>
      <c r="AF278" s="146"/>
      <c r="AG278" s="146" t="s">
        <v>135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x14ac:dyDescent="0.2">
      <c r="A279" s="159" t="s">
        <v>126</v>
      </c>
      <c r="B279" s="160" t="s">
        <v>96</v>
      </c>
      <c r="C279" s="178" t="s">
        <v>97</v>
      </c>
      <c r="D279" s="161"/>
      <c r="E279" s="162"/>
      <c r="F279" s="163"/>
      <c r="G279" s="164">
        <f>SUMIF(AG280:AG286,"&lt;&gt;NOR",G280:G286)</f>
        <v>0</v>
      </c>
      <c r="H279" s="158"/>
      <c r="I279" s="158">
        <f>SUM(I280:I286)</f>
        <v>0</v>
      </c>
      <c r="J279" s="158"/>
      <c r="K279" s="158">
        <f>SUM(K280:K286)</f>
        <v>142209.54</v>
      </c>
      <c r="L279" s="158"/>
      <c r="M279" s="158">
        <f>SUM(M280:M286)</f>
        <v>0</v>
      </c>
      <c r="N279" s="158"/>
      <c r="O279" s="158">
        <f>SUM(O280:O286)</f>
        <v>0</v>
      </c>
      <c r="P279" s="158"/>
      <c r="Q279" s="158">
        <f>SUM(Q280:Q286)</f>
        <v>0</v>
      </c>
      <c r="R279" s="158"/>
      <c r="S279" s="158"/>
      <c r="T279" s="158"/>
      <c r="U279" s="158"/>
      <c r="V279" s="158">
        <f>SUM(V280:V286)</f>
        <v>203.47</v>
      </c>
      <c r="W279" s="158"/>
      <c r="X279" s="158"/>
      <c r="AG279" t="s">
        <v>127</v>
      </c>
    </row>
    <row r="280" spans="1:60" outlineLevel="1" x14ac:dyDescent="0.2">
      <c r="A280" s="165">
        <v>94</v>
      </c>
      <c r="B280" s="166" t="s">
        <v>418</v>
      </c>
      <c r="C280" s="179" t="s">
        <v>419</v>
      </c>
      <c r="D280" s="167" t="s">
        <v>150</v>
      </c>
      <c r="E280" s="168">
        <v>112.60554</v>
      </c>
      <c r="F280" s="169"/>
      <c r="G280" s="170">
        <f>ROUND(E280*F280,2)</f>
        <v>0</v>
      </c>
      <c r="H280" s="151">
        <v>0</v>
      </c>
      <c r="I280" s="151">
        <f>ROUND(E280*H280,2)</f>
        <v>0</v>
      </c>
      <c r="J280" s="151">
        <v>220</v>
      </c>
      <c r="K280" s="151">
        <f>ROUND(E280*J280,2)</f>
        <v>24773.22</v>
      </c>
      <c r="L280" s="151">
        <v>21</v>
      </c>
      <c r="M280" s="151">
        <f>G280*(1+L280/100)</f>
        <v>0</v>
      </c>
      <c r="N280" s="151">
        <v>0</v>
      </c>
      <c r="O280" s="151">
        <f>ROUND(E280*N280,2)</f>
        <v>0</v>
      </c>
      <c r="P280" s="151">
        <v>0</v>
      </c>
      <c r="Q280" s="151">
        <f>ROUND(E280*P280,2)</f>
        <v>0</v>
      </c>
      <c r="R280" s="151"/>
      <c r="S280" s="151" t="s">
        <v>131</v>
      </c>
      <c r="T280" s="151" t="s">
        <v>131</v>
      </c>
      <c r="U280" s="151">
        <v>0.49</v>
      </c>
      <c r="V280" s="151">
        <f>ROUND(E280*U280,2)</f>
        <v>55.18</v>
      </c>
      <c r="W280" s="151"/>
      <c r="X280" s="151" t="s">
        <v>420</v>
      </c>
      <c r="Y280" s="146"/>
      <c r="Z280" s="146"/>
      <c r="AA280" s="146"/>
      <c r="AB280" s="146"/>
      <c r="AC280" s="146"/>
      <c r="AD280" s="146"/>
      <c r="AE280" s="146"/>
      <c r="AF280" s="146"/>
      <c r="AG280" s="146" t="s">
        <v>421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1" x14ac:dyDescent="0.2">
      <c r="A281" s="149"/>
      <c r="B281" s="150"/>
      <c r="C281" s="244" t="s">
        <v>422</v>
      </c>
      <c r="D281" s="245"/>
      <c r="E281" s="245"/>
      <c r="F281" s="245"/>
      <c r="G281" s="245"/>
      <c r="H281" s="151"/>
      <c r="I281" s="151"/>
      <c r="J281" s="151"/>
      <c r="K281" s="151"/>
      <c r="L281" s="151"/>
      <c r="M281" s="151"/>
      <c r="N281" s="151"/>
      <c r="O281" s="151"/>
      <c r="P281" s="151"/>
      <c r="Q281" s="151"/>
      <c r="R281" s="151"/>
      <c r="S281" s="151"/>
      <c r="T281" s="151"/>
      <c r="U281" s="151"/>
      <c r="V281" s="151"/>
      <c r="W281" s="151"/>
      <c r="X281" s="151"/>
      <c r="Y281" s="146"/>
      <c r="Z281" s="146"/>
      <c r="AA281" s="146"/>
      <c r="AB281" s="146"/>
      <c r="AC281" s="146"/>
      <c r="AD281" s="146"/>
      <c r="AE281" s="146"/>
      <c r="AF281" s="146"/>
      <c r="AG281" s="146" t="s">
        <v>147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 x14ac:dyDescent="0.2">
      <c r="A282" s="171">
        <v>95</v>
      </c>
      <c r="B282" s="172" t="s">
        <v>423</v>
      </c>
      <c r="C282" s="181" t="s">
        <v>424</v>
      </c>
      <c r="D282" s="173" t="s">
        <v>150</v>
      </c>
      <c r="E282" s="174">
        <v>788.23877000000005</v>
      </c>
      <c r="F282" s="175"/>
      <c r="G282" s="176">
        <f>ROUND(E282*F282,2)</f>
        <v>0</v>
      </c>
      <c r="H282" s="151">
        <v>0</v>
      </c>
      <c r="I282" s="151">
        <f>ROUND(E282*H282,2)</f>
        <v>0</v>
      </c>
      <c r="J282" s="151">
        <v>15.7</v>
      </c>
      <c r="K282" s="151">
        <f>ROUND(E282*J282,2)</f>
        <v>12375.35</v>
      </c>
      <c r="L282" s="151">
        <v>21</v>
      </c>
      <c r="M282" s="151">
        <f>G282*(1+L282/100)</f>
        <v>0</v>
      </c>
      <c r="N282" s="151">
        <v>0</v>
      </c>
      <c r="O282" s="151">
        <f>ROUND(E282*N282,2)</f>
        <v>0</v>
      </c>
      <c r="P282" s="151">
        <v>0</v>
      </c>
      <c r="Q282" s="151">
        <f>ROUND(E282*P282,2)</f>
        <v>0</v>
      </c>
      <c r="R282" s="151"/>
      <c r="S282" s="151" t="s">
        <v>131</v>
      </c>
      <c r="T282" s="151" t="s">
        <v>131</v>
      </c>
      <c r="U282" s="151">
        <v>0</v>
      </c>
      <c r="V282" s="151">
        <f>ROUND(E282*U282,2)</f>
        <v>0</v>
      </c>
      <c r="W282" s="151"/>
      <c r="X282" s="151" t="s">
        <v>420</v>
      </c>
      <c r="Y282" s="146"/>
      <c r="Z282" s="146"/>
      <c r="AA282" s="146"/>
      <c r="AB282" s="146"/>
      <c r="AC282" s="146"/>
      <c r="AD282" s="146"/>
      <c r="AE282" s="146"/>
      <c r="AF282" s="146"/>
      <c r="AG282" s="146" t="s">
        <v>421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71">
        <v>96</v>
      </c>
      <c r="B283" s="172" t="s">
        <v>425</v>
      </c>
      <c r="C283" s="181" t="s">
        <v>426</v>
      </c>
      <c r="D283" s="173" t="s">
        <v>150</v>
      </c>
      <c r="E283" s="174">
        <v>112.60554</v>
      </c>
      <c r="F283" s="175"/>
      <c r="G283" s="176">
        <f>ROUND(E283*F283,2)</f>
        <v>0</v>
      </c>
      <c r="H283" s="151">
        <v>0</v>
      </c>
      <c r="I283" s="151">
        <f>ROUND(E283*H283,2)</f>
        <v>0</v>
      </c>
      <c r="J283" s="151">
        <v>305.5</v>
      </c>
      <c r="K283" s="151">
        <f>ROUND(E283*J283,2)</f>
        <v>34400.99</v>
      </c>
      <c r="L283" s="151">
        <v>21</v>
      </c>
      <c r="M283" s="151">
        <f>G283*(1+L283/100)</f>
        <v>0</v>
      </c>
      <c r="N283" s="151">
        <v>0</v>
      </c>
      <c r="O283" s="151">
        <f>ROUND(E283*N283,2)</f>
        <v>0</v>
      </c>
      <c r="P283" s="151">
        <v>0</v>
      </c>
      <c r="Q283" s="151">
        <f>ROUND(E283*P283,2)</f>
        <v>0</v>
      </c>
      <c r="R283" s="151"/>
      <c r="S283" s="151" t="s">
        <v>131</v>
      </c>
      <c r="T283" s="151" t="s">
        <v>131</v>
      </c>
      <c r="U283" s="151">
        <v>0.94199999999999995</v>
      </c>
      <c r="V283" s="151">
        <f>ROUND(E283*U283,2)</f>
        <v>106.07</v>
      </c>
      <c r="W283" s="151"/>
      <c r="X283" s="151" t="s">
        <v>420</v>
      </c>
      <c r="Y283" s="146"/>
      <c r="Z283" s="146"/>
      <c r="AA283" s="146"/>
      <c r="AB283" s="146"/>
      <c r="AC283" s="146"/>
      <c r="AD283" s="146"/>
      <c r="AE283" s="146"/>
      <c r="AF283" s="146"/>
      <c r="AG283" s="146" t="s">
        <v>421</v>
      </c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1" x14ac:dyDescent="0.2">
      <c r="A284" s="171">
        <v>97</v>
      </c>
      <c r="B284" s="172" t="s">
        <v>427</v>
      </c>
      <c r="C284" s="181" t="s">
        <v>428</v>
      </c>
      <c r="D284" s="173" t="s">
        <v>150</v>
      </c>
      <c r="E284" s="174">
        <v>112.60554</v>
      </c>
      <c r="F284" s="175"/>
      <c r="G284" s="176">
        <f>ROUND(E284*F284,2)</f>
        <v>0</v>
      </c>
      <c r="H284" s="151">
        <v>0</v>
      </c>
      <c r="I284" s="151">
        <f>ROUND(E284*H284,2)</f>
        <v>0</v>
      </c>
      <c r="J284" s="151">
        <v>34</v>
      </c>
      <c r="K284" s="151">
        <f>ROUND(E284*J284,2)</f>
        <v>3828.59</v>
      </c>
      <c r="L284" s="151">
        <v>21</v>
      </c>
      <c r="M284" s="151">
        <f>G284*(1+L284/100)</f>
        <v>0</v>
      </c>
      <c r="N284" s="151">
        <v>0</v>
      </c>
      <c r="O284" s="151">
        <f>ROUND(E284*N284,2)</f>
        <v>0</v>
      </c>
      <c r="P284" s="151">
        <v>0</v>
      </c>
      <c r="Q284" s="151">
        <f>ROUND(E284*P284,2)</f>
        <v>0</v>
      </c>
      <c r="R284" s="151"/>
      <c r="S284" s="151" t="s">
        <v>131</v>
      </c>
      <c r="T284" s="151" t="s">
        <v>131</v>
      </c>
      <c r="U284" s="151">
        <v>0.105</v>
      </c>
      <c r="V284" s="151">
        <f>ROUND(E284*U284,2)</f>
        <v>11.82</v>
      </c>
      <c r="W284" s="151"/>
      <c r="X284" s="151" t="s">
        <v>420</v>
      </c>
      <c r="Y284" s="146"/>
      <c r="Z284" s="146"/>
      <c r="AA284" s="146"/>
      <c r="AB284" s="146"/>
      <c r="AC284" s="146"/>
      <c r="AD284" s="146"/>
      <c r="AE284" s="146"/>
      <c r="AF284" s="146"/>
      <c r="AG284" s="146" t="s">
        <v>421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1" x14ac:dyDescent="0.2">
      <c r="A285" s="171">
        <v>98</v>
      </c>
      <c r="B285" s="172" t="s">
        <v>429</v>
      </c>
      <c r="C285" s="181" t="s">
        <v>430</v>
      </c>
      <c r="D285" s="173" t="s">
        <v>150</v>
      </c>
      <c r="E285" s="174">
        <v>112.60554</v>
      </c>
      <c r="F285" s="175"/>
      <c r="G285" s="176">
        <f>ROUND(E285*F285,2)</f>
        <v>0</v>
      </c>
      <c r="H285" s="151">
        <v>0</v>
      </c>
      <c r="I285" s="151">
        <f>ROUND(E285*H285,2)</f>
        <v>0</v>
      </c>
      <c r="J285" s="151">
        <v>300</v>
      </c>
      <c r="K285" s="151">
        <f>ROUND(E285*J285,2)</f>
        <v>33781.660000000003</v>
      </c>
      <c r="L285" s="151">
        <v>21</v>
      </c>
      <c r="M285" s="151">
        <f>G285*(1+L285/100)</f>
        <v>0</v>
      </c>
      <c r="N285" s="151">
        <v>0</v>
      </c>
      <c r="O285" s="151">
        <f>ROUND(E285*N285,2)</f>
        <v>0</v>
      </c>
      <c r="P285" s="151">
        <v>0</v>
      </c>
      <c r="Q285" s="151">
        <f>ROUND(E285*P285,2)</f>
        <v>0</v>
      </c>
      <c r="R285" s="151"/>
      <c r="S285" s="151" t="s">
        <v>131</v>
      </c>
      <c r="T285" s="151" t="s">
        <v>131</v>
      </c>
      <c r="U285" s="151">
        <v>0</v>
      </c>
      <c r="V285" s="151">
        <f>ROUND(E285*U285,2)</f>
        <v>0</v>
      </c>
      <c r="W285" s="151"/>
      <c r="X285" s="151" t="s">
        <v>420</v>
      </c>
      <c r="Y285" s="146"/>
      <c r="Z285" s="146"/>
      <c r="AA285" s="146"/>
      <c r="AB285" s="146"/>
      <c r="AC285" s="146"/>
      <c r="AD285" s="146"/>
      <c r="AE285" s="146"/>
      <c r="AF285" s="146"/>
      <c r="AG285" s="146" t="s">
        <v>421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1" x14ac:dyDescent="0.2">
      <c r="A286" s="171">
        <v>99</v>
      </c>
      <c r="B286" s="172" t="s">
        <v>431</v>
      </c>
      <c r="C286" s="181" t="s">
        <v>432</v>
      </c>
      <c r="D286" s="173" t="s">
        <v>150</v>
      </c>
      <c r="E286" s="174">
        <v>112.60554</v>
      </c>
      <c r="F286" s="175"/>
      <c r="G286" s="176">
        <f>ROUND(E286*F286,2)</f>
        <v>0</v>
      </c>
      <c r="H286" s="151">
        <v>0</v>
      </c>
      <c r="I286" s="151">
        <f>ROUND(E286*H286,2)</f>
        <v>0</v>
      </c>
      <c r="J286" s="151">
        <v>293.5</v>
      </c>
      <c r="K286" s="151">
        <f>ROUND(E286*J286,2)</f>
        <v>33049.730000000003</v>
      </c>
      <c r="L286" s="151">
        <v>21</v>
      </c>
      <c r="M286" s="151">
        <f>G286*(1+L286/100)</f>
        <v>0</v>
      </c>
      <c r="N286" s="151">
        <v>0</v>
      </c>
      <c r="O286" s="151">
        <f>ROUND(E286*N286,2)</f>
        <v>0</v>
      </c>
      <c r="P286" s="151">
        <v>0</v>
      </c>
      <c r="Q286" s="151">
        <f>ROUND(E286*P286,2)</f>
        <v>0</v>
      </c>
      <c r="R286" s="151"/>
      <c r="S286" s="151" t="s">
        <v>175</v>
      </c>
      <c r="T286" s="151" t="s">
        <v>176</v>
      </c>
      <c r="U286" s="151">
        <v>0.27</v>
      </c>
      <c r="V286" s="151">
        <f>ROUND(E286*U286,2)</f>
        <v>30.4</v>
      </c>
      <c r="W286" s="151"/>
      <c r="X286" s="151" t="s">
        <v>420</v>
      </c>
      <c r="Y286" s="146"/>
      <c r="Z286" s="146"/>
      <c r="AA286" s="146"/>
      <c r="AB286" s="146"/>
      <c r="AC286" s="146"/>
      <c r="AD286" s="146"/>
      <c r="AE286" s="146"/>
      <c r="AF286" s="146"/>
      <c r="AG286" s="146" t="s">
        <v>421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x14ac:dyDescent="0.2">
      <c r="A287" s="159" t="s">
        <v>126</v>
      </c>
      <c r="B287" s="160" t="s">
        <v>99</v>
      </c>
      <c r="C287" s="178" t="s">
        <v>29</v>
      </c>
      <c r="D287" s="161"/>
      <c r="E287" s="162"/>
      <c r="F287" s="163"/>
      <c r="G287" s="164">
        <f>SUMIF(AG288:AG291,"&lt;&gt;NOR",G288:G291)</f>
        <v>0</v>
      </c>
      <c r="H287" s="158"/>
      <c r="I287" s="158">
        <f>SUM(I288:I291)</f>
        <v>0</v>
      </c>
      <c r="J287" s="158"/>
      <c r="K287" s="158">
        <f>SUM(K288:K291)</f>
        <v>62295.81</v>
      </c>
      <c r="L287" s="158"/>
      <c r="M287" s="158">
        <f>SUM(M288:M291)</f>
        <v>0</v>
      </c>
      <c r="N287" s="158"/>
      <c r="O287" s="158">
        <f>SUM(O288:O291)</f>
        <v>0</v>
      </c>
      <c r="P287" s="158"/>
      <c r="Q287" s="158">
        <f>SUM(Q288:Q291)</f>
        <v>0</v>
      </c>
      <c r="R287" s="158"/>
      <c r="S287" s="158"/>
      <c r="T287" s="158"/>
      <c r="U287" s="158"/>
      <c r="V287" s="158">
        <f>SUM(V288:V291)</f>
        <v>0</v>
      </c>
      <c r="W287" s="158"/>
      <c r="X287" s="158"/>
      <c r="AG287" t="s">
        <v>127</v>
      </c>
    </row>
    <row r="288" spans="1:60" outlineLevel="1" x14ac:dyDescent="0.2">
      <c r="A288" s="165">
        <v>100</v>
      </c>
      <c r="B288" s="166" t="s">
        <v>433</v>
      </c>
      <c r="C288" s="179" t="s">
        <v>434</v>
      </c>
      <c r="D288" s="167" t="s">
        <v>435</v>
      </c>
      <c r="E288" s="168">
        <v>1</v>
      </c>
      <c r="F288" s="169"/>
      <c r="G288" s="170">
        <f>ROUND(E288*F288,2)</f>
        <v>0</v>
      </c>
      <c r="H288" s="151">
        <v>0</v>
      </c>
      <c r="I288" s="151">
        <f>ROUND(E288*H288,2)</f>
        <v>0</v>
      </c>
      <c r="J288" s="151">
        <v>20765.27</v>
      </c>
      <c r="K288" s="151">
        <f>ROUND(E288*J288,2)</f>
        <v>20765.27</v>
      </c>
      <c r="L288" s="151">
        <v>21</v>
      </c>
      <c r="M288" s="151">
        <f>G288*(1+L288/100)</f>
        <v>0</v>
      </c>
      <c r="N288" s="151">
        <v>0</v>
      </c>
      <c r="O288" s="151">
        <f>ROUND(E288*N288,2)</f>
        <v>0</v>
      </c>
      <c r="P288" s="151">
        <v>0</v>
      </c>
      <c r="Q288" s="151">
        <f>ROUND(E288*P288,2)</f>
        <v>0</v>
      </c>
      <c r="R288" s="151"/>
      <c r="S288" s="151" t="s">
        <v>131</v>
      </c>
      <c r="T288" s="151" t="s">
        <v>176</v>
      </c>
      <c r="U288" s="151">
        <v>0</v>
      </c>
      <c r="V288" s="151">
        <f>ROUND(E288*U288,2)</f>
        <v>0</v>
      </c>
      <c r="W288" s="151"/>
      <c r="X288" s="151" t="s">
        <v>436</v>
      </c>
      <c r="Y288" s="146"/>
      <c r="Z288" s="146"/>
      <c r="AA288" s="146"/>
      <c r="AB288" s="146"/>
      <c r="AC288" s="146"/>
      <c r="AD288" s="146"/>
      <c r="AE288" s="146"/>
      <c r="AF288" s="146"/>
      <c r="AG288" s="146" t="s">
        <v>437</v>
      </c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ht="45" outlineLevel="1" x14ac:dyDescent="0.2">
      <c r="A289" s="149"/>
      <c r="B289" s="150"/>
      <c r="C289" s="244" t="s">
        <v>438</v>
      </c>
      <c r="D289" s="245"/>
      <c r="E289" s="245"/>
      <c r="F289" s="245"/>
      <c r="G289" s="245"/>
      <c r="H289" s="151"/>
      <c r="I289" s="151"/>
      <c r="J289" s="151"/>
      <c r="K289" s="151"/>
      <c r="L289" s="151"/>
      <c r="M289" s="151"/>
      <c r="N289" s="151"/>
      <c r="O289" s="151"/>
      <c r="P289" s="151"/>
      <c r="Q289" s="151"/>
      <c r="R289" s="151"/>
      <c r="S289" s="151"/>
      <c r="T289" s="151"/>
      <c r="U289" s="151"/>
      <c r="V289" s="151"/>
      <c r="W289" s="151"/>
      <c r="X289" s="151"/>
      <c r="Y289" s="146"/>
      <c r="Z289" s="146"/>
      <c r="AA289" s="146"/>
      <c r="AB289" s="146"/>
      <c r="AC289" s="146"/>
      <c r="AD289" s="146"/>
      <c r="AE289" s="146"/>
      <c r="AF289" s="146"/>
      <c r="AG289" s="146" t="s">
        <v>147</v>
      </c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77" t="str">
        <f>C289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89" s="146"/>
      <c r="BC289" s="146"/>
      <c r="BD289" s="146"/>
      <c r="BE289" s="146"/>
      <c r="BF289" s="146"/>
      <c r="BG289" s="146"/>
      <c r="BH289" s="146"/>
    </row>
    <row r="290" spans="1:60" outlineLevel="1" x14ac:dyDescent="0.2">
      <c r="A290" s="165">
        <v>101</v>
      </c>
      <c r="B290" s="166" t="s">
        <v>439</v>
      </c>
      <c r="C290" s="179" t="s">
        <v>440</v>
      </c>
      <c r="D290" s="167" t="s">
        <v>435</v>
      </c>
      <c r="E290" s="168">
        <v>1</v>
      </c>
      <c r="F290" s="169"/>
      <c r="G290" s="170">
        <f>ROUND(E290*F290,2)</f>
        <v>0</v>
      </c>
      <c r="H290" s="151">
        <v>0</v>
      </c>
      <c r="I290" s="151">
        <f>ROUND(E290*H290,2)</f>
        <v>0</v>
      </c>
      <c r="J290" s="151">
        <v>41530.54</v>
      </c>
      <c r="K290" s="151">
        <f>ROUND(E290*J290,2)</f>
        <v>41530.54</v>
      </c>
      <c r="L290" s="151">
        <v>21</v>
      </c>
      <c r="M290" s="151">
        <f>G290*(1+L290/100)</f>
        <v>0</v>
      </c>
      <c r="N290" s="151">
        <v>0</v>
      </c>
      <c r="O290" s="151">
        <f>ROUND(E290*N290,2)</f>
        <v>0</v>
      </c>
      <c r="P290" s="151">
        <v>0</v>
      </c>
      <c r="Q290" s="151">
        <f>ROUND(E290*P290,2)</f>
        <v>0</v>
      </c>
      <c r="R290" s="151"/>
      <c r="S290" s="151" t="s">
        <v>131</v>
      </c>
      <c r="T290" s="151" t="s">
        <v>176</v>
      </c>
      <c r="U290" s="151">
        <v>0</v>
      </c>
      <c r="V290" s="151">
        <f>ROUND(E290*U290,2)</f>
        <v>0</v>
      </c>
      <c r="W290" s="151"/>
      <c r="X290" s="151" t="s">
        <v>436</v>
      </c>
      <c r="Y290" s="146"/>
      <c r="Z290" s="146"/>
      <c r="AA290" s="146"/>
      <c r="AB290" s="146"/>
      <c r="AC290" s="146"/>
      <c r="AD290" s="146"/>
      <c r="AE290" s="146"/>
      <c r="AF290" s="146"/>
      <c r="AG290" s="146" t="s">
        <v>441</v>
      </c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49"/>
      <c r="B291" s="150"/>
      <c r="C291" s="244" t="s">
        <v>442</v>
      </c>
      <c r="D291" s="245"/>
      <c r="E291" s="245"/>
      <c r="F291" s="245"/>
      <c r="G291" s="245"/>
      <c r="H291" s="151"/>
      <c r="I291" s="151"/>
      <c r="J291" s="151"/>
      <c r="K291" s="151"/>
      <c r="L291" s="151"/>
      <c r="M291" s="151"/>
      <c r="N291" s="151"/>
      <c r="O291" s="151"/>
      <c r="P291" s="151"/>
      <c r="Q291" s="151"/>
      <c r="R291" s="151"/>
      <c r="S291" s="151"/>
      <c r="T291" s="151"/>
      <c r="U291" s="151"/>
      <c r="V291" s="151"/>
      <c r="W291" s="151"/>
      <c r="X291" s="151"/>
      <c r="Y291" s="146"/>
      <c r="Z291" s="146"/>
      <c r="AA291" s="146"/>
      <c r="AB291" s="146"/>
      <c r="AC291" s="146"/>
      <c r="AD291" s="146"/>
      <c r="AE291" s="146"/>
      <c r="AF291" s="146"/>
      <c r="AG291" s="146" t="s">
        <v>147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x14ac:dyDescent="0.2">
      <c r="A292" s="159" t="s">
        <v>126</v>
      </c>
      <c r="B292" s="160" t="s">
        <v>100</v>
      </c>
      <c r="C292" s="178" t="s">
        <v>30</v>
      </c>
      <c r="D292" s="161"/>
      <c r="E292" s="162"/>
      <c r="F292" s="163"/>
      <c r="G292" s="164">
        <f>SUMIF(AG293:AG294,"&lt;&gt;NOR",G293:G294)</f>
        <v>0</v>
      </c>
      <c r="H292" s="158"/>
      <c r="I292" s="158">
        <f>SUM(I293:I294)</f>
        <v>0</v>
      </c>
      <c r="J292" s="158"/>
      <c r="K292" s="158">
        <f>SUM(K293:K294)</f>
        <v>49836.65</v>
      </c>
      <c r="L292" s="158"/>
      <c r="M292" s="158">
        <f>SUM(M293:M294)</f>
        <v>0</v>
      </c>
      <c r="N292" s="158"/>
      <c r="O292" s="158">
        <f>SUM(O293:O294)</f>
        <v>0</v>
      </c>
      <c r="P292" s="158"/>
      <c r="Q292" s="158">
        <f>SUM(Q293:Q294)</f>
        <v>0</v>
      </c>
      <c r="R292" s="158"/>
      <c r="S292" s="158"/>
      <c r="T292" s="158"/>
      <c r="U292" s="158"/>
      <c r="V292" s="158">
        <f>SUM(V293:V294)</f>
        <v>0</v>
      </c>
      <c r="W292" s="158"/>
      <c r="X292" s="158"/>
      <c r="AG292" t="s">
        <v>127</v>
      </c>
    </row>
    <row r="293" spans="1:60" outlineLevel="1" x14ac:dyDescent="0.2">
      <c r="A293" s="165">
        <v>102</v>
      </c>
      <c r="B293" s="166" t="s">
        <v>443</v>
      </c>
      <c r="C293" s="179" t="s">
        <v>444</v>
      </c>
      <c r="D293" s="167" t="s">
        <v>435</v>
      </c>
      <c r="E293" s="168">
        <v>1</v>
      </c>
      <c r="F293" s="169"/>
      <c r="G293" s="170">
        <f>ROUND(E293*F293,2)</f>
        <v>0</v>
      </c>
      <c r="H293" s="151">
        <v>0</v>
      </c>
      <c r="I293" s="151">
        <f>ROUND(E293*H293,2)</f>
        <v>0</v>
      </c>
      <c r="J293" s="151">
        <v>49836.65</v>
      </c>
      <c r="K293" s="151">
        <f>ROUND(E293*J293,2)</f>
        <v>49836.65</v>
      </c>
      <c r="L293" s="151">
        <v>21</v>
      </c>
      <c r="M293" s="151">
        <f>G293*(1+L293/100)</f>
        <v>0</v>
      </c>
      <c r="N293" s="151">
        <v>0</v>
      </c>
      <c r="O293" s="151">
        <f>ROUND(E293*N293,2)</f>
        <v>0</v>
      </c>
      <c r="P293" s="151">
        <v>0</v>
      </c>
      <c r="Q293" s="151">
        <f>ROUND(E293*P293,2)</f>
        <v>0</v>
      </c>
      <c r="R293" s="151"/>
      <c r="S293" s="151" t="s">
        <v>131</v>
      </c>
      <c r="T293" s="151" t="s">
        <v>176</v>
      </c>
      <c r="U293" s="151">
        <v>0</v>
      </c>
      <c r="V293" s="151">
        <f>ROUND(E293*U293,2)</f>
        <v>0</v>
      </c>
      <c r="W293" s="151"/>
      <c r="X293" s="151" t="s">
        <v>436</v>
      </c>
      <c r="Y293" s="146"/>
      <c r="Z293" s="146"/>
      <c r="AA293" s="146"/>
      <c r="AB293" s="146"/>
      <c r="AC293" s="146"/>
      <c r="AD293" s="146"/>
      <c r="AE293" s="146"/>
      <c r="AF293" s="146"/>
      <c r="AG293" s="146" t="s">
        <v>441</v>
      </c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1" x14ac:dyDescent="0.2">
      <c r="A294" s="149"/>
      <c r="B294" s="150"/>
      <c r="C294" s="244" t="s">
        <v>445</v>
      </c>
      <c r="D294" s="245"/>
      <c r="E294" s="245"/>
      <c r="F294" s="245"/>
      <c r="G294" s="245"/>
      <c r="H294" s="151"/>
      <c r="I294" s="151"/>
      <c r="J294" s="151"/>
      <c r="K294" s="151"/>
      <c r="L294" s="151"/>
      <c r="M294" s="151"/>
      <c r="N294" s="151"/>
      <c r="O294" s="151"/>
      <c r="P294" s="151"/>
      <c r="Q294" s="151"/>
      <c r="R294" s="151"/>
      <c r="S294" s="151"/>
      <c r="T294" s="151"/>
      <c r="U294" s="151"/>
      <c r="V294" s="151"/>
      <c r="W294" s="151"/>
      <c r="X294" s="151"/>
      <c r="Y294" s="146"/>
      <c r="Z294" s="146"/>
      <c r="AA294" s="146"/>
      <c r="AB294" s="146"/>
      <c r="AC294" s="146"/>
      <c r="AD294" s="146"/>
      <c r="AE294" s="146"/>
      <c r="AF294" s="146"/>
      <c r="AG294" s="146" t="s">
        <v>147</v>
      </c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x14ac:dyDescent="0.2">
      <c r="A295" s="3"/>
      <c r="B295" s="4"/>
      <c r="C295" s="185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AE295">
        <v>15</v>
      </c>
      <c r="AF295">
        <v>21</v>
      </c>
      <c r="AG295" t="s">
        <v>113</v>
      </c>
    </row>
    <row r="296" spans="1:60" x14ac:dyDescent="0.2">
      <c r="C296" s="186"/>
      <c r="D296" s="10"/>
      <c r="AG296" t="s">
        <v>446</v>
      </c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C87:G87"/>
    <mergeCell ref="A1:G1"/>
    <mergeCell ref="C2:G2"/>
    <mergeCell ref="C3:G3"/>
    <mergeCell ref="C4:G4"/>
    <mergeCell ref="C17:G17"/>
    <mergeCell ref="C40:G40"/>
    <mergeCell ref="C46:G46"/>
    <mergeCell ref="C57:G57"/>
    <mergeCell ref="C67:G67"/>
    <mergeCell ref="C70:G70"/>
    <mergeCell ref="C81:G81"/>
    <mergeCell ref="C289:G289"/>
    <mergeCell ref="C291:G291"/>
    <mergeCell ref="C294:G294"/>
    <mergeCell ref="C131:G131"/>
    <mergeCell ref="C134:G134"/>
    <mergeCell ref="C170:G170"/>
    <mergeCell ref="C198:G198"/>
    <mergeCell ref="C210:G210"/>
    <mergeCell ref="C281:G2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D.1.1.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D.1.1. Pol'!Názvy_tisku</vt:lpstr>
      <vt:lpstr>oadresa</vt:lpstr>
      <vt:lpstr>Stavba!Objednatel</vt:lpstr>
      <vt:lpstr>Stavba!Objekt</vt:lpstr>
      <vt:lpstr>'SO01 D.1.1.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Churý</dc:creator>
  <cp:lastModifiedBy>Kiršová Iva</cp:lastModifiedBy>
  <cp:lastPrinted>2019-03-19T12:27:02Z</cp:lastPrinted>
  <dcterms:created xsi:type="dcterms:W3CDTF">2009-04-08T07:15:50Z</dcterms:created>
  <dcterms:modified xsi:type="dcterms:W3CDTF">2021-06-23T10:45:31Z</dcterms:modified>
</cp:coreProperties>
</file>